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/>
  </bookViews>
  <sheets>
    <sheet name="Arkusz1" sheetId="1" r:id="rId1"/>
    <sheet name="Arkusz2" sheetId="2" r:id="rId2"/>
    <sheet name="Arkusz3" sheetId="3" state="hidden" r:id="rId3"/>
  </sheets>
  <definedNames>
    <definedName name="_xlnm.Print_Area" localSheetId="0">Arkusz1!$B$1:$E$91</definedName>
    <definedName name="_xlnm.Print_Titles" localSheetId="0">Arkusz1!$2:$3</definedName>
  </definedNames>
  <calcPr calcId="125725"/>
</workbook>
</file>

<file path=xl/calcChain.xml><?xml version="1.0" encoding="utf-8"?>
<calcChain xmlns="http://schemas.openxmlformats.org/spreadsheetml/2006/main">
  <c r="G101" i="1"/>
  <c r="K101"/>
  <c r="G102"/>
  <c r="K104"/>
  <c r="G107"/>
  <c r="G108"/>
  <c r="G112"/>
  <c r="G113"/>
  <c r="G121"/>
  <c r="G124"/>
  <c r="G126" s="1"/>
  <c r="G130" s="1"/>
  <c r="E104"/>
  <c r="E107"/>
  <c r="E87"/>
  <c r="L85"/>
  <c r="L84"/>
  <c r="L83"/>
  <c r="L82"/>
  <c r="F27"/>
  <c r="M77"/>
  <c r="F64"/>
  <c r="F60"/>
</calcChain>
</file>

<file path=xl/comments1.xml><?xml version="1.0" encoding="utf-8"?>
<comments xmlns="http://schemas.openxmlformats.org/spreadsheetml/2006/main">
  <authors>
    <author/>
    <author>cebulab</author>
  </authors>
  <commentList>
    <comment ref="E24" authorId="0">
      <text>
        <r>
          <rPr>
            <b/>
            <sz val="12"/>
            <color indexed="8"/>
            <rFont val="Tahoma"/>
            <family val="2"/>
            <charset val="238"/>
          </rPr>
          <t xml:space="preserve">LENOVO USER:
</t>
        </r>
        <r>
          <rPr>
            <sz val="12"/>
            <color indexed="8"/>
            <rFont val="Tahoma"/>
            <family val="2"/>
            <charset val="238"/>
          </rPr>
          <t>plus 25,00 z DTS</t>
        </r>
      </text>
    </comment>
    <comment ref="E52" authorId="1">
      <text>
        <r>
          <rPr>
            <b/>
            <sz val="8"/>
            <color indexed="81"/>
            <rFont val="Tahoma"/>
            <charset val="1"/>
          </rPr>
          <t>cebulab:</t>
        </r>
        <r>
          <rPr>
            <sz val="8"/>
            <color indexed="81"/>
            <rFont val="Tahoma"/>
            <charset val="1"/>
          </rPr>
          <t xml:space="preserve">
przesunięcie 250 tys € na 4.3 (5.03.10-5.05.10)</t>
        </r>
      </text>
    </comment>
    <comment ref="E56" authorId="1">
      <text>
        <r>
          <rPr>
            <b/>
            <sz val="8"/>
            <color indexed="81"/>
            <rFont val="Tahoma"/>
            <charset val="1"/>
          </rPr>
          <t>cebulab:</t>
        </r>
        <r>
          <rPr>
            <sz val="8"/>
            <color indexed="81"/>
            <rFont val="Tahoma"/>
            <charset val="1"/>
          </rPr>
          <t xml:space="preserve">
przeniesienie z 4.2 8.01.10-8.03.10, na 4.3 kwoty 250 tys. €</t>
        </r>
      </text>
    </comment>
    <comment ref="D58" authorId="0">
      <text>
        <r>
          <rPr>
            <b/>
            <sz val="12"/>
            <color indexed="8"/>
            <rFont val="Tahoma"/>
            <family val="2"/>
            <charset val="238"/>
          </rPr>
          <t xml:space="preserve">LENOVO USER:
</t>
        </r>
        <r>
          <rPr>
            <sz val="12"/>
            <color indexed="8"/>
            <rFont val="Tahoma"/>
            <family val="2"/>
            <charset val="238"/>
          </rPr>
          <t>możliwa zmiana terminu</t>
        </r>
      </text>
    </comment>
    <comment ref="E76" authorId="0">
      <text>
        <r>
          <rPr>
            <b/>
            <sz val="8"/>
            <color indexed="8"/>
            <rFont val="Tahoma"/>
            <family val="2"/>
            <charset val="1"/>
          </rPr>
          <t xml:space="preserve">ginterb:
</t>
        </r>
        <r>
          <rPr>
            <sz val="8"/>
            <color indexed="8"/>
            <rFont val="Tahoma"/>
            <family val="2"/>
            <charset val="1"/>
          </rPr>
          <t>poprawa omyłki pisarskiej z 54,70 na 54,07 + wydłużenie o miesiąc na prośbę M.Nogi</t>
        </r>
      </text>
    </comment>
  </commentList>
</comments>
</file>

<file path=xl/sharedStrings.xml><?xml version="1.0" encoding="utf-8"?>
<sst xmlns="http://schemas.openxmlformats.org/spreadsheetml/2006/main" count="454" uniqueCount="271">
  <si>
    <t>Priorytet</t>
  </si>
  <si>
    <t>Działanie / poddziałanie</t>
  </si>
  <si>
    <t>Planowany termin konkursu</t>
  </si>
  <si>
    <t xml:space="preserve">Alokacja </t>
  </si>
  <si>
    <t xml:space="preserve"> (nabór projektów)</t>
  </si>
  <si>
    <t>mln EUR</t>
  </si>
  <si>
    <t>II Społeczeństwo informacyjne</t>
  </si>
  <si>
    <t>2.2. Rozwój elektronicznych usług publicznych</t>
  </si>
  <si>
    <t>29 grudnia 2007 – 3 marca 2008</t>
  </si>
  <si>
    <t>V Środowisko</t>
  </si>
  <si>
    <t>5.1. Gospodarka wodno-ściekowa</t>
  </si>
  <si>
    <t>III Turystyka</t>
  </si>
  <si>
    <t>3.4. Promocja turystyki</t>
  </si>
  <si>
    <t>4 marca 2008 - 5 maja 2008</t>
  </si>
  <si>
    <t>IV Kultura</t>
  </si>
  <si>
    <t>4.3 Promocja kultury</t>
  </si>
  <si>
    <t>IX Zdrowie i rekreacja</t>
  </si>
  <si>
    <t>9.2. Infrastruktura lecznictwa otwartego</t>
  </si>
  <si>
    <t>VII Transport</t>
  </si>
  <si>
    <t>7.1.2. Modernizacja i rozbudowa infrastruktury uzupełniającej kluczową sieć drogową</t>
  </si>
  <si>
    <t>4 kwietnia 2008 – 4 czerwca 2008</t>
  </si>
  <si>
    <t>VIII Infrastruktura edukacyjna</t>
  </si>
  <si>
    <t>8.2. Infrastruktura placówek oświaty</t>
  </si>
  <si>
    <t>I Badania i rozwój technologiczny, innowacje i przedsiębiorczość</t>
  </si>
  <si>
    <t>1.2.1. Mikroprzedsiębiorstwa</t>
  </si>
  <si>
    <t>6 czerwca 2008 – 5 sierpnia 2008</t>
  </si>
  <si>
    <t>1.1.2. Promocja inwestycyjna</t>
  </si>
  <si>
    <t>4 lipca 2008 – 4 września 2008</t>
  </si>
  <si>
    <t>4.1. Infrastruktura kultury</t>
  </si>
  <si>
    <t>1.2.2. MŚP</t>
  </si>
  <si>
    <t>5 września 2008 – 5 listopada 2008</t>
  </si>
  <si>
    <t>5.5. Dziedzictwo przyrodnicze</t>
  </si>
  <si>
    <t>28 października 2008</t>
  </si>
  <si>
    <t>typ projektu nr 7. Udział przedsiębiorców w targach i wystawach międzynarodowych oraz misjach gospodarczych związanych z targami i wystawami za granicą</t>
  </si>
  <si>
    <t>typ projektu nr 8. Udział przedsiębiorców w targach i wystawach międzynarodowych oraz misjach gospodarczych związanych z targami i wystawami za granicą</t>
  </si>
  <si>
    <t>4.2. System informacji kulturalnej</t>
  </si>
  <si>
    <t>5 grudnia 2008 – 5 lutego 2009</t>
  </si>
  <si>
    <t>5.4. Zarządzanie środowiskiem</t>
  </si>
  <si>
    <t>9.3. Lokalna infrastruktura sportowa</t>
  </si>
  <si>
    <t>8.3. Infrastruktura kształcenia ustawicznego</t>
  </si>
  <si>
    <t>7 stycznia 2009 - 9 marca 2009</t>
  </si>
  <si>
    <t>7.1.1. Modernizacja i rozbudowa kluczowych elementów sieci drogowej</t>
  </si>
  <si>
    <t>8.1.Infrastruktura szkolnictwa wyższego</t>
  </si>
  <si>
    <t>6 lutego 2009 – 6 maja 2009</t>
  </si>
  <si>
    <t>6 lutego 2009 - 6 kwietnia 2009</t>
  </si>
  <si>
    <t>25 lutego 2009*</t>
  </si>
  <si>
    <t>3.1.2. Infrastruktura zaplecza turystycznego / podmioty publiczne</t>
  </si>
  <si>
    <t>W ramach danego konkursu nie wybrano żadnego projektu do dofinansowania. Drugi konkurs planowany w 2010 r.</t>
  </si>
  <si>
    <t>9.1. Infrastruktura lecznictwa zamkniętego</t>
  </si>
  <si>
    <t>3.1.1. Infrastruktura zaplecza turystycznego / przedsiębiorstwa</t>
  </si>
  <si>
    <t>6 marca 2009 - 6 maja 2009</t>
  </si>
  <si>
    <t>1.2.3. Innowacje w Mikro- i MŚP</t>
  </si>
  <si>
    <t>13 marca 2009 - 13 maja 2009</t>
  </si>
  <si>
    <t>3.2.1 Infrastruktura okołoturystyczna / przedsiębiorstwa</t>
  </si>
  <si>
    <t>7 kwietnia 2009 - 8 czerwca 2009</t>
  </si>
  <si>
    <t>15 kwietnia 2009</t>
  </si>
  <si>
    <t>typ projektu nr 8 Udział przedsiębiorców w targach i wystawach międzynarodowych oraz misjach gospodarczych związanych z targami i wystawami za granicą</t>
  </si>
  <si>
    <t>7.2. Transport publiczny</t>
  </si>
  <si>
    <t>26 czerwca 2009- 26 sierpnia 2009</t>
  </si>
  <si>
    <t>7 lipca 2009 – 7 września 2009</t>
  </si>
  <si>
    <t>5.2. Gospodarka odpadami</t>
  </si>
  <si>
    <t>7 lipca 2009 - 7 września 2009</t>
  </si>
  <si>
    <t>7 lipca 2009-7 września 2009</t>
  </si>
  <si>
    <t>3.4 Promocja turystyki</t>
  </si>
  <si>
    <t>20 lipca - 7 września 2009</t>
  </si>
  <si>
    <t>1.2.4. Mikro, małe i średnie przedsiębiorstwa</t>
  </si>
  <si>
    <t>12 sierpnia - 12 listopada 2009</t>
  </si>
  <si>
    <t>1.1.1 Infrastruktura rozwoju gospodarczego</t>
  </si>
  <si>
    <t>31 sierpnia 2009 - 30 września 2009</t>
  </si>
  <si>
    <t>8 września 2009 - 6 listopada 2009</t>
  </si>
  <si>
    <t>10 września 2009</t>
  </si>
  <si>
    <t>6 października 2009 - 7 grudnia 2009</t>
  </si>
  <si>
    <t>3.3 Systemy informacji turystycznej</t>
  </si>
  <si>
    <t>8 grudnia 2009 - 5 lutego 2010</t>
  </si>
  <si>
    <t>8 stycznia 2010 - 8 marca 2010</t>
  </si>
  <si>
    <t>12 luty 2010 - 15 kwietnia 2010</t>
  </si>
  <si>
    <t>5.3. Czyste powietrze i odnawialne źródła energii</t>
  </si>
  <si>
    <t xml:space="preserve"> 5 marca 2010 - 5 maja 2010</t>
  </si>
  <si>
    <t>5 marca 2010 - 5 maja 2010</t>
  </si>
  <si>
    <t>2.1. Infrastruktura społeczeństwa informacyjnego</t>
  </si>
  <si>
    <t>8 marca 2010 - 31 maja 2010</t>
  </si>
  <si>
    <t>1.3. Transfer technologii i innowacji</t>
  </si>
  <si>
    <t>30 kwietnia 2010 - 31 lipca 2010</t>
  </si>
  <si>
    <t>15 kwietnia 2010</t>
  </si>
  <si>
    <t>VI Zrównoważony rozwój miast</t>
  </si>
  <si>
    <t xml:space="preserve">6.2.1. Rewitalizacja - "duże miasta" </t>
  </si>
  <si>
    <t xml:space="preserve"> 17 maja 2010 - 17 sierpnia 2010 </t>
  </si>
  <si>
    <t>34,69
 (w tym 7,06 na typ projektu nr 6)</t>
  </si>
  <si>
    <t>JESSICA</t>
  </si>
  <si>
    <t>termin przekazania środków Funduszowi Powierniczemu nie został ostatecznie określony</t>
  </si>
  <si>
    <t>7czerwca 2010 - 9 sierpnia 2010</t>
  </si>
  <si>
    <t>3.1.2  Infrastruktura zaplecza turystycznego / podmioty publiczne</t>
  </si>
  <si>
    <t>8 lipiec 2010 - 8 września 2010</t>
  </si>
  <si>
    <t>6.2.2. Rewitalizacja - "małe miasta"</t>
  </si>
  <si>
    <t>19 sierpnia 2010 - 19 listopada 2010</t>
  </si>
  <si>
    <t>25,97 
(w tym 5,43 na typ projektu nr 6)</t>
  </si>
  <si>
    <t xml:space="preserve"> 7 września 2010 - 8 listopada 2010</t>
  </si>
  <si>
    <t>28 września 2010 - 29 listopada 2010</t>
  </si>
  <si>
    <t>2,70**</t>
  </si>
  <si>
    <t>8 listopada 2010 - 10 stycznia 2011</t>
  </si>
  <si>
    <t>7 marca 2011 - 9 maja 2011</t>
  </si>
  <si>
    <t>6 kwietnia 2011 - 6 czerwca 2011</t>
  </si>
  <si>
    <t>8 kwietnia 2011 - 11 lipca 2011</t>
  </si>
  <si>
    <t>15 kwietnia 2011</t>
  </si>
  <si>
    <t>10 czerwca 2011 - 12 września 2011</t>
  </si>
  <si>
    <t>suma</t>
  </si>
  <si>
    <t>Alokacja dla naborów rozstrzygniętych została skorygowana do kwot faktycznie wydatkowanych</t>
  </si>
  <si>
    <t>* do momentu trzykrotnego przekroczenia alokacji</t>
  </si>
  <si>
    <t>** konkurs planowany do przeprowadzenia tylko dla jednostek lecznictwa uzdrowiskowego</t>
  </si>
  <si>
    <t>Terminy konkursów w cyklu miesięcznym w ramach RPO WSL 2007-2013 w mln EUR z dnia 20.01.2009 r.</t>
  </si>
  <si>
    <t xml:space="preserve">Priorytet/ Działania/ Poddziałania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</si>
  <si>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</si>
  <si>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</si>
  <si>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</si>
  <si>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</si>
  <si>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</si>
  <si>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</si>
  <si>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</si>
  <si>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</si>
  <si>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</si>
  <si>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</si>
  <si>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</si>
  <si>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</si>
  <si>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Priorytet I</t>
  </si>
  <si>
    <t>BADANIA I ROZWÓJ TECHNOLOGICZNY (B+R), INNOWACJE I PRZEDSIĘBIORCZOŚĆ</t>
  </si>
  <si>
    <t>1.1</t>
  </si>
  <si>
    <t>Wzmocnienie atrakcyjności inwestycyjnej regionu</t>
  </si>
  <si>
    <t>1.1.1</t>
  </si>
  <si>
    <t>Infrastruktura rozwoju gospodarczego</t>
  </si>
  <si>
    <t>1.1.2</t>
  </si>
  <si>
    <t>Promocja inwestycyjna</t>
  </si>
  <si>
    <t>1.2</t>
  </si>
  <si>
    <t>Mikroprzedsiębiorstwa i MŚP</t>
  </si>
  <si>
    <t>1.2.1</t>
  </si>
  <si>
    <t>Mikroprzedsiębiorstwa</t>
  </si>
  <si>
    <t>Mikroprzedsiębiorstwa typ 7</t>
  </si>
  <si>
    <t>1.2.2</t>
  </si>
  <si>
    <t>MŚP</t>
  </si>
  <si>
    <t>MŚP typ 8</t>
  </si>
  <si>
    <t>1.2.3</t>
  </si>
  <si>
    <t>Innowacje w mikro- i MŚP</t>
  </si>
  <si>
    <t>1.2.4</t>
  </si>
  <si>
    <t xml:space="preserve">Mikro, małę i średnie przedsiębiorstwa </t>
  </si>
  <si>
    <t>Mikro, małę i średnie przedsiębiorstwa typ 8</t>
  </si>
  <si>
    <t>1.3</t>
  </si>
  <si>
    <t>Transfer technologii i innowacji</t>
  </si>
  <si>
    <t>konkurs zawieszony (21,07)</t>
  </si>
  <si>
    <t>Priorytet II</t>
  </si>
  <si>
    <t>SPOŁECZEŃSTWO INFORMACYJNE</t>
  </si>
  <si>
    <t>2.1</t>
  </si>
  <si>
    <t>Infrastruktura społeczeństwa informacyjnego</t>
  </si>
  <si>
    <t>2.2</t>
  </si>
  <si>
    <t>Rozwój elektronicznych usług publicznych</t>
  </si>
  <si>
    <t>Priorytet III</t>
  </si>
  <si>
    <t>TURYSTYKA</t>
  </si>
  <si>
    <t>3.1</t>
  </si>
  <si>
    <t>Infrastruktura zaplecza turystycznego</t>
  </si>
  <si>
    <t>3.1.1</t>
  </si>
  <si>
    <t>Infrastruktura zaplecza turyst. / przedsiębiorstwa</t>
  </si>
  <si>
    <t>3.1.2</t>
  </si>
  <si>
    <t>Infrastruktura zaplecza turyst. / podmioty publiczne</t>
  </si>
  <si>
    <t>3.2</t>
  </si>
  <si>
    <t>Infrastruktura okołoturystyczna</t>
  </si>
  <si>
    <t>3.2.1</t>
  </si>
  <si>
    <t>Infrastruktura okołoturyst. / przedsiębiorstwa</t>
  </si>
  <si>
    <t>3.2.2</t>
  </si>
  <si>
    <t>Infrastruktura okołoturyst. / podmioty publiczne</t>
  </si>
  <si>
    <t>3.3</t>
  </si>
  <si>
    <t>Systemy informacji turystycznej</t>
  </si>
  <si>
    <t>3.4</t>
  </si>
  <si>
    <t>Promocja turystyki</t>
  </si>
  <si>
    <t>Priorytet IV</t>
  </si>
  <si>
    <t>KULTURA</t>
  </si>
  <si>
    <t>4.1</t>
  </si>
  <si>
    <t>Infrastruktura kultury</t>
  </si>
  <si>
    <t>4.2</t>
  </si>
  <si>
    <t>Systemy informacji kulturalnej</t>
  </si>
  <si>
    <t>4.3</t>
  </si>
  <si>
    <t>Promocja kultury</t>
  </si>
  <si>
    <t>Priorytet V</t>
  </si>
  <si>
    <t>ŚRODOWISKO</t>
  </si>
  <si>
    <t>5.1</t>
  </si>
  <si>
    <t>Gospodarka wodno-ściek.</t>
  </si>
  <si>
    <t>5.2</t>
  </si>
  <si>
    <t>Gospodarka odpadami</t>
  </si>
  <si>
    <t>5.3</t>
  </si>
  <si>
    <t>Czyste powietrze i OZE</t>
  </si>
  <si>
    <t>5.4</t>
  </si>
  <si>
    <t>Zarządzanie środowiskiem</t>
  </si>
  <si>
    <t>5.5</t>
  </si>
  <si>
    <t>Dziedzictwo przyrodnicze</t>
  </si>
  <si>
    <t>Priorytet VI</t>
  </si>
  <si>
    <t>ZRÓWNOWAŻONY ROZWÓJ MIAST</t>
  </si>
  <si>
    <t>6.1</t>
  </si>
  <si>
    <t>Wzmacnianie regionalnych ośrodków wzrostu</t>
  </si>
  <si>
    <t>6.2</t>
  </si>
  <si>
    <t>Rewitalizacja obszarów zdegradowanych</t>
  </si>
  <si>
    <t>6.2.1</t>
  </si>
  <si>
    <t>Rewitalizacja - duże miasta</t>
  </si>
  <si>
    <t>34,69**</t>
  </si>
  <si>
    <t>6.2.2</t>
  </si>
  <si>
    <t>Rewitalizacja - małe miasta</t>
  </si>
  <si>
    <t>25,97**</t>
  </si>
  <si>
    <t>Priorytet VII</t>
  </si>
  <si>
    <t>TRANSPORT</t>
  </si>
  <si>
    <t>7.1</t>
  </si>
  <si>
    <t>Modernizacja i rozbudowa sieci drogowej</t>
  </si>
  <si>
    <t>7.1.1</t>
  </si>
  <si>
    <t>Modernizacja i rozbudowa kluczowych elementów sieci drogowej</t>
  </si>
  <si>
    <t>7.1.2</t>
  </si>
  <si>
    <t>Modernizacja i rozbudowa infrastruktury uzupełniającej kluczową  sieć drogową</t>
  </si>
  <si>
    <t>7.2</t>
  </si>
  <si>
    <t>Transport publiczny</t>
  </si>
  <si>
    <t>Priorytet VIII</t>
  </si>
  <si>
    <t>INFRASTRUKTURA EDUKACYJNA</t>
  </si>
  <si>
    <t>8.1</t>
  </si>
  <si>
    <t xml:space="preserve">Infrastruktura szkolnictwa wyższego </t>
  </si>
  <si>
    <t>8.2</t>
  </si>
  <si>
    <t>Infrastruktura placówek oświaty</t>
  </si>
  <si>
    <t>8.3</t>
  </si>
  <si>
    <t>Infrastruktura kształcenia ustawicznego</t>
  </si>
  <si>
    <t>Priorytet IX</t>
  </si>
  <si>
    <t>ZDROWIE I REKREACJA</t>
  </si>
  <si>
    <t>9.1</t>
  </si>
  <si>
    <t>Infrastruktura lecznictwa zamkniętego</t>
  </si>
  <si>
    <t>2,70*</t>
  </si>
  <si>
    <t>9.2</t>
  </si>
  <si>
    <t>Infrastruktura lecznictwa otwartego</t>
  </si>
  <si>
    <t>9.3</t>
  </si>
  <si>
    <t>Lokalna infrastruktura sportowa</t>
  </si>
  <si>
    <t>nabory specjalne</t>
  </si>
  <si>
    <t>* nabór przewidziany tylko dla jednostek lecznictwa uzdrowiskowego</t>
  </si>
  <si>
    <t xml:space="preserve">W roku 2010 planuje się ogłoszenie dodatkowego naboru w ramach Działania 5.4 </t>
  </si>
  <si>
    <t>** pozostała część alokacji (51 mln euro) zostanie przekazana  na realizację inicjatywy wspólnotowej JESSICA</t>
  </si>
  <si>
    <t>3.2.2 Infrastruktura okołoturystyczna / podmioty publiczne</t>
  </si>
  <si>
    <t>15 września 2011 - 17 listopada 2011</t>
  </si>
  <si>
    <t>zmiana z 7.09 - 07.12.2011 na 15.09 - 07.12.2011r.</t>
  </si>
  <si>
    <t>15 września 2011 - 7 grudnia 2011</t>
  </si>
  <si>
    <t>było: 7 stycznia 2012-7 marca 2012</t>
  </si>
  <si>
    <t>było: 8 maja 2012 - 8 lipca 2012</t>
  </si>
  <si>
    <t>19 grudnia 2011- 31 stycznia 2012</t>
  </si>
  <si>
    <t>8 maja 2012 - 9 lipca 2012</t>
  </si>
  <si>
    <t>9 stycznia 2012 - 7 marca 2012</t>
  </si>
  <si>
    <t>2.1 Infrastruktura społeczeństwa informacyjnego</t>
  </si>
  <si>
    <t>2.2 Rozwój elektronicznych usług publicznych</t>
  </si>
  <si>
    <t>7 marca 2012 - 11 maja 2012</t>
  </si>
  <si>
    <t>1.3 Transfer technologii i innowacji                   -  typ projektu: 1,2,5</t>
  </si>
  <si>
    <t>1.3 Transfer technologii i innowacji                   -  typ projektu: 3,4,6</t>
  </si>
  <si>
    <t>czy 8,6</t>
  </si>
  <si>
    <t>czy 3,6</t>
  </si>
  <si>
    <t>18 kwietnia 2012 - 20 czerwca 2012</t>
  </si>
  <si>
    <t>Transfer technologii i innowacji typ projektu 3,4,6</t>
  </si>
  <si>
    <t>Transfer technologii i innowacji typ projektu 1,2,5</t>
  </si>
  <si>
    <t>Infrastruktura rozwoju gospodarczego                                    typ 2</t>
  </si>
  <si>
    <t>suma dla 1.3: 12,75</t>
  </si>
  <si>
    <t>bo przenosimy z 1.3</t>
  </si>
  <si>
    <t>było 10,00</t>
  </si>
  <si>
    <t>było 5,00</t>
  </si>
  <si>
    <t>było 15,00</t>
  </si>
  <si>
    <t>było 20,00</t>
  </si>
  <si>
    <t>było 54,07</t>
  </si>
  <si>
    <t>było 35</t>
  </si>
  <si>
    <t>było: 17,00</t>
  </si>
  <si>
    <t>było 35,00</t>
  </si>
  <si>
    <t xml:space="preserve">1.3                                    </t>
  </si>
  <si>
    <t xml:space="preserve">1.3                                     </t>
  </si>
  <si>
    <t xml:space="preserve">1.1.1                                     </t>
  </si>
  <si>
    <t>18 kwietnia 2012 - 6 sierpnia 2012</t>
  </si>
  <si>
    <t>11 maja 2012 - 11 lipca 2012</t>
  </si>
  <si>
    <t xml:space="preserve">załącznik do uchwały nr 843/138/IV/2012 z dnia 29.03.2012 r. </t>
  </si>
  <si>
    <t>1.1.1 Infrastruktura rozwoju gospodarczego - typ projektu: 2, typ beneficjenta: jednostki samorządu terytorialnego oraz związki i stowarzyszenia zawarte między nimi, jednostki organizacyjne jst posiadające osobowość prawną</t>
  </si>
</sst>
</file>

<file path=xl/styles.xml><?xml version="1.0" encoding="utf-8"?>
<styleSheet xmlns="http://schemas.openxmlformats.org/spreadsheetml/2006/main">
  <numFmts count="4">
    <numFmt numFmtId="164" formatCode="yy\-mm"/>
    <numFmt numFmtId="165" formatCode="0.00;[Red]0.00"/>
    <numFmt numFmtId="166" formatCode="#,##0.00&quot; zł&quot;;[Red]#,##0.00&quot; zł&quot;"/>
    <numFmt numFmtId="167" formatCode="#,##0.00\ _z_ł"/>
  </numFmts>
  <fonts count="29"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9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b/>
      <sz val="12"/>
      <color indexed="8"/>
      <name val="Tahoma"/>
      <family val="2"/>
      <charset val="238"/>
    </font>
    <font>
      <sz val="12"/>
      <color indexed="8"/>
      <name val="Tahoma"/>
      <family val="2"/>
      <charset val="238"/>
    </font>
    <font>
      <sz val="12"/>
      <color indexed="8"/>
      <name val="Calibri"/>
      <family val="2"/>
      <charset val="238"/>
    </font>
    <font>
      <b/>
      <sz val="8"/>
      <color indexed="8"/>
      <name val="Tahoma"/>
      <family val="2"/>
      <charset val="1"/>
    </font>
    <font>
      <sz val="8"/>
      <color indexed="8"/>
      <name val="Tahoma"/>
      <family val="2"/>
      <charset val="1"/>
    </font>
    <font>
      <b/>
      <sz val="11"/>
      <color indexed="8"/>
      <name val="Czcionka tekstu podstawowego"/>
      <charset val="238"/>
    </font>
    <font>
      <b/>
      <sz val="16"/>
      <color indexed="8"/>
      <name val="Czcionka tekstu podstawowego"/>
      <charset val="238"/>
    </font>
    <font>
      <sz val="12"/>
      <color indexed="8"/>
      <name val="Czcionka tekstu podstawowego"/>
      <family val="2"/>
      <charset val="238"/>
    </font>
    <font>
      <b/>
      <sz val="14"/>
      <name val="Verdana"/>
      <family val="2"/>
      <charset val="238"/>
    </font>
    <font>
      <sz val="7"/>
      <name val="Verdana"/>
      <family val="2"/>
      <charset val="238"/>
    </font>
    <font>
      <sz val="8"/>
      <name val="Verdana"/>
      <family val="2"/>
      <charset val="238"/>
    </font>
    <font>
      <sz val="6"/>
      <name val="Verdana"/>
      <family val="2"/>
      <charset val="238"/>
    </font>
    <font>
      <b/>
      <sz val="8"/>
      <name val="Verdana"/>
      <family val="2"/>
      <charset val="238"/>
    </font>
    <font>
      <sz val="10"/>
      <name val="Verdana"/>
      <family val="2"/>
      <charset val="238"/>
    </font>
    <font>
      <b/>
      <sz val="8"/>
      <color indexed="9"/>
      <name val="Verdana"/>
      <family val="2"/>
      <charset val="238"/>
    </font>
    <font>
      <b/>
      <sz val="10"/>
      <name val="Verdana"/>
      <family val="2"/>
      <charset val="238"/>
    </font>
    <font>
      <sz val="11"/>
      <color indexed="9"/>
      <name val="Czcionka tekstu podstawowego"/>
      <family val="2"/>
      <charset val="238"/>
    </font>
    <font>
      <b/>
      <sz val="8"/>
      <color indexed="10"/>
      <name val="Verdana"/>
      <family val="2"/>
      <charset val="238"/>
    </font>
    <font>
      <b/>
      <sz val="12"/>
      <name val="Verdana"/>
      <family val="2"/>
      <charset val="238"/>
    </font>
    <font>
      <sz val="10"/>
      <color indexed="9"/>
      <name val="Verdana"/>
      <family val="2"/>
      <charset val="238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b/>
      <sz val="8"/>
      <color theme="0"/>
      <name val="Verdana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9"/>
        <bgColor indexed="40"/>
      </patternFill>
    </fill>
    <fill>
      <patternFill patternType="solid">
        <fgColor indexed="42"/>
        <bgColor indexed="27"/>
      </patternFill>
    </fill>
    <fill>
      <patternFill patternType="solid">
        <fgColor indexed="20"/>
        <bgColor indexed="36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11"/>
        <bgColor indexed="49"/>
      </patternFill>
    </fill>
    <fill>
      <patternFill patternType="solid">
        <fgColor indexed="53"/>
        <bgColor indexed="52"/>
      </patternFill>
    </fill>
    <fill>
      <patternFill patternType="solid">
        <fgColor indexed="51"/>
        <bgColor indexed="13"/>
      </patternFill>
    </fill>
    <fill>
      <patternFill patternType="solid">
        <fgColor indexed="29"/>
        <bgColor indexed="45"/>
      </patternFill>
    </fill>
    <fill>
      <patternFill patternType="solid">
        <fgColor indexed="57"/>
        <bgColor indexed="2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13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2" fillId="2" borderId="0" applyNumberFormat="0" applyBorder="0" applyAlignment="0" applyProtection="0"/>
    <xf numFmtId="0" fontId="5" fillId="3" borderId="0" applyNumberFormat="0" applyBorder="0" applyAlignment="0" applyProtection="0"/>
    <xf numFmtId="0" fontId="1" fillId="0" borderId="0"/>
  </cellStyleXfs>
  <cellXfs count="244">
    <xf numFmtId="0" fontId="0" fillId="0" borderId="0" xfId="0"/>
    <xf numFmtId="4" fontId="0" fillId="0" borderId="0" xfId="0" applyNumberFormat="1"/>
    <xf numFmtId="0" fontId="2" fillId="4" borderId="1" xfId="0" applyFont="1" applyFill="1" applyBorder="1" applyAlignment="1">
      <alignment horizontal="center" wrapText="1"/>
    </xf>
    <xf numFmtId="2" fontId="0" fillId="0" borderId="0" xfId="0" applyNumberFormat="1"/>
    <xf numFmtId="0" fontId="3" fillId="5" borderId="1" xfId="0" applyFont="1" applyFill="1" applyBorder="1" applyAlignment="1">
      <alignment horizontal="center" wrapText="1"/>
    </xf>
    <xf numFmtId="2" fontId="3" fillId="5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5" borderId="1" xfId="2" applyNumberFormat="1" applyFont="1" applyFill="1" applyBorder="1" applyAlignment="1" applyProtection="1">
      <alignment horizontal="center" wrapText="1"/>
    </xf>
    <xf numFmtId="0" fontId="4" fillId="5" borderId="1" xfId="0" applyFont="1" applyFill="1" applyBorder="1" applyAlignment="1">
      <alignment horizontal="center" wrapText="1"/>
    </xf>
    <xf numFmtId="49" fontId="4" fillId="5" borderId="1" xfId="2" applyNumberFormat="1" applyFont="1" applyFill="1" applyBorder="1" applyAlignment="1" applyProtection="1">
      <alignment horizontal="center" wrapText="1"/>
    </xf>
    <xf numFmtId="0" fontId="3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right" wrapText="1"/>
    </xf>
    <xf numFmtId="0" fontId="4" fillId="5" borderId="1" xfId="0" applyNumberFormat="1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164" fontId="4" fillId="5" borderId="1" xfId="0" applyNumberFormat="1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3" fillId="0" borderId="0" xfId="0" applyFont="1"/>
    <xf numFmtId="2" fontId="3" fillId="0" borderId="0" xfId="0" applyNumberFormat="1" applyFont="1" applyBorder="1" applyAlignment="1">
      <alignment horizontal="center" wrapText="1"/>
    </xf>
    <xf numFmtId="0" fontId="11" fillId="0" borderId="0" xfId="0" applyFont="1"/>
    <xf numFmtId="0" fontId="17" fillId="7" borderId="6" xfId="0" applyFont="1" applyFill="1" applyBorder="1" applyAlignment="1">
      <alignment horizontal="center" vertical="center" wrapText="1"/>
    </xf>
    <xf numFmtId="0" fontId="17" fillId="7" borderId="7" xfId="0" applyFont="1" applyFill="1" applyBorder="1" applyAlignment="1">
      <alignment horizontal="center" vertical="center" wrapText="1"/>
    </xf>
    <xf numFmtId="0" fontId="17" fillId="7" borderId="8" xfId="0" applyFont="1" applyFill="1" applyBorder="1" applyAlignment="1">
      <alignment horizontal="center" vertical="center" wrapText="1"/>
    </xf>
    <xf numFmtId="0" fontId="17" fillId="7" borderId="9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5" fillId="8" borderId="11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vertical="center" wrapText="1"/>
    </xf>
    <xf numFmtId="0" fontId="16" fillId="8" borderId="11" xfId="0" applyFont="1" applyFill="1" applyBorder="1" applyAlignment="1">
      <alignment vertical="center" wrapText="1"/>
    </xf>
    <xf numFmtId="0" fontId="16" fillId="8" borderId="13" xfId="0" applyFont="1" applyFill="1" applyBorder="1" applyAlignment="1">
      <alignment vertical="center" wrapText="1"/>
    </xf>
    <xf numFmtId="0" fontId="15" fillId="9" borderId="14" xfId="0" applyFont="1" applyFill="1" applyBorder="1" applyAlignment="1">
      <alignment horizontal="center" vertical="center" wrapText="1"/>
    </xf>
    <xf numFmtId="0" fontId="15" fillId="9" borderId="15" xfId="0" applyFont="1" applyFill="1" applyBorder="1" applyAlignment="1">
      <alignment horizontal="left" vertical="center" wrapText="1"/>
    </xf>
    <xf numFmtId="165" fontId="18" fillId="9" borderId="16" xfId="0" applyNumberFormat="1" applyFont="1" applyFill="1" applyBorder="1" applyAlignment="1">
      <alignment horizontal="center" vertical="center" wrapText="1"/>
    </xf>
    <xf numFmtId="165" fontId="18" fillId="9" borderId="17" xfId="0" applyNumberFormat="1" applyFont="1" applyFill="1" applyBorder="1" applyAlignment="1">
      <alignment horizontal="center" vertical="center" wrapText="1"/>
    </xf>
    <xf numFmtId="165" fontId="18" fillId="9" borderId="18" xfId="0" applyNumberFormat="1" applyFont="1" applyFill="1" applyBorder="1" applyAlignment="1">
      <alignment horizontal="center" vertical="center" wrapText="1"/>
    </xf>
    <xf numFmtId="165" fontId="18" fillId="9" borderId="19" xfId="0" applyNumberFormat="1" applyFont="1" applyFill="1" applyBorder="1" applyAlignment="1">
      <alignment horizontal="center" vertical="center" wrapText="1"/>
    </xf>
    <xf numFmtId="165" fontId="18" fillId="9" borderId="20" xfId="0" applyNumberFormat="1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horizontal="center" vertical="center" wrapText="1"/>
    </xf>
    <xf numFmtId="0" fontId="15" fillId="7" borderId="22" xfId="0" applyFont="1" applyFill="1" applyBorder="1" applyAlignment="1">
      <alignment horizontal="left" vertical="center" wrapText="1"/>
    </xf>
    <xf numFmtId="165" fontId="18" fillId="5" borderId="23" xfId="0" applyNumberFormat="1" applyFont="1" applyFill="1" applyBorder="1" applyAlignment="1">
      <alignment horizontal="center" vertical="center" wrapText="1"/>
    </xf>
    <xf numFmtId="165" fontId="18" fillId="5" borderId="5" xfId="0" applyNumberFormat="1" applyFont="1" applyFill="1" applyBorder="1" applyAlignment="1">
      <alignment horizontal="center" vertical="center" wrapText="1"/>
    </xf>
    <xf numFmtId="165" fontId="18" fillId="0" borderId="5" xfId="0" applyNumberFormat="1" applyFont="1" applyFill="1" applyBorder="1" applyAlignment="1">
      <alignment horizontal="center" vertical="center" wrapText="1"/>
    </xf>
    <xf numFmtId="165" fontId="18" fillId="5" borderId="0" xfId="0" applyNumberFormat="1" applyFont="1" applyFill="1" applyBorder="1"/>
    <xf numFmtId="165" fontId="18" fillId="5" borderId="24" xfId="0" applyNumberFormat="1" applyFont="1" applyFill="1" applyBorder="1" applyAlignment="1">
      <alignment horizontal="center" vertical="center" wrapText="1"/>
    </xf>
    <xf numFmtId="0" fontId="19" fillId="5" borderId="5" xfId="0" applyFont="1" applyFill="1" applyBorder="1"/>
    <xf numFmtId="165" fontId="18" fillId="5" borderId="25" xfId="0" applyNumberFormat="1" applyFont="1" applyFill="1" applyBorder="1" applyAlignment="1">
      <alignment horizontal="center" vertical="center" wrapText="1"/>
    </xf>
    <xf numFmtId="165" fontId="18" fillId="5" borderId="26" xfId="0" applyNumberFormat="1" applyFont="1" applyFill="1" applyBorder="1" applyAlignment="1">
      <alignment horizontal="center" vertical="center" wrapText="1"/>
    </xf>
    <xf numFmtId="165" fontId="18" fillId="5" borderId="0" xfId="0" applyNumberFormat="1" applyFont="1" applyFill="1" applyBorder="1" applyAlignment="1">
      <alignment horizontal="center" vertical="center" wrapText="1"/>
    </xf>
    <xf numFmtId="165" fontId="21" fillId="5" borderId="0" xfId="0" applyNumberFormat="1" applyFont="1" applyFill="1" applyBorder="1"/>
    <xf numFmtId="0" fontId="15" fillId="9" borderId="21" xfId="0" applyFont="1" applyFill="1" applyBorder="1" applyAlignment="1">
      <alignment horizontal="center" vertical="center" wrapText="1"/>
    </xf>
    <xf numFmtId="0" fontId="15" fillId="9" borderId="22" xfId="0" applyFont="1" applyFill="1" applyBorder="1" applyAlignment="1">
      <alignment horizontal="left" vertical="center" wrapText="1"/>
    </xf>
    <xf numFmtId="165" fontId="18" fillId="9" borderId="23" xfId="0" applyNumberFormat="1" applyFont="1" applyFill="1" applyBorder="1" applyAlignment="1">
      <alignment horizontal="center" vertical="center" wrapText="1"/>
    </xf>
    <xf numFmtId="165" fontId="18" fillId="9" borderId="5" xfId="0" applyNumberFormat="1" applyFont="1" applyFill="1" applyBorder="1" applyAlignment="1">
      <alignment horizontal="center" vertical="center" wrapText="1"/>
    </xf>
    <xf numFmtId="165" fontId="18" fillId="9" borderId="26" xfId="0" applyNumberFormat="1" applyFont="1" applyFill="1" applyBorder="1" applyAlignment="1">
      <alignment horizontal="center" vertical="center" wrapText="1"/>
    </xf>
    <xf numFmtId="165" fontId="18" fillId="9" borderId="24" xfId="0" applyNumberFormat="1" applyFont="1" applyFill="1" applyBorder="1" applyAlignment="1">
      <alignment horizontal="center" vertical="center" wrapText="1"/>
    </xf>
    <xf numFmtId="165" fontId="18" fillId="9" borderId="25" xfId="0" applyNumberFormat="1" applyFont="1" applyFill="1" applyBorder="1" applyAlignment="1">
      <alignment horizontal="center" vertical="center" wrapText="1"/>
    </xf>
    <xf numFmtId="165" fontId="18" fillId="5" borderId="5" xfId="0" applyNumberFormat="1" applyFont="1" applyFill="1" applyBorder="1"/>
    <xf numFmtId="0" fontId="1" fillId="0" borderId="5" xfId="3" applyBorder="1"/>
    <xf numFmtId="165" fontId="16" fillId="5" borderId="5" xfId="0" applyNumberFormat="1" applyFont="1" applyFill="1" applyBorder="1" applyAlignment="1">
      <alignment horizontal="center" vertical="center" wrapText="1"/>
    </xf>
    <xf numFmtId="165" fontId="20" fillId="5" borderId="5" xfId="0" applyNumberFormat="1" applyFont="1" applyFill="1" applyBorder="1" applyAlignment="1">
      <alignment horizontal="center" vertical="center" wrapText="1"/>
    </xf>
    <xf numFmtId="165" fontId="20" fillId="10" borderId="5" xfId="0" applyNumberFormat="1" applyFont="1" applyFill="1" applyBorder="1" applyAlignment="1">
      <alignment horizontal="center" vertical="center" wrapText="1"/>
    </xf>
    <xf numFmtId="165" fontId="20" fillId="10" borderId="23" xfId="0" applyNumberFormat="1" applyFont="1" applyFill="1" applyBorder="1" applyAlignment="1">
      <alignment horizontal="center" vertical="center" wrapText="1"/>
    </xf>
    <xf numFmtId="165" fontId="20" fillId="5" borderId="25" xfId="0" applyNumberFormat="1" applyFont="1" applyFill="1" applyBorder="1" applyAlignment="1">
      <alignment vertical="center" wrapText="1"/>
    </xf>
    <xf numFmtId="165" fontId="20" fillId="0" borderId="23" xfId="0" applyNumberFormat="1" applyFont="1" applyFill="1" applyBorder="1" applyAlignment="1">
      <alignment horizontal="center" vertical="center" wrapText="1"/>
    </xf>
    <xf numFmtId="165" fontId="20" fillId="5" borderId="24" xfId="0" applyNumberFormat="1" applyFont="1" applyFill="1" applyBorder="1" applyAlignment="1">
      <alignment vertical="center" wrapText="1"/>
    </xf>
    <xf numFmtId="165" fontId="20" fillId="5" borderId="5" xfId="0" applyNumberFormat="1" applyFont="1" applyFill="1" applyBorder="1" applyAlignment="1">
      <alignment vertical="center" wrapText="1"/>
    </xf>
    <xf numFmtId="165" fontId="20" fillId="4" borderId="27" xfId="0" applyNumberFormat="1" applyFont="1" applyFill="1" applyBorder="1" applyAlignment="1">
      <alignment horizontal="center" vertical="center" wrapText="1"/>
    </xf>
    <xf numFmtId="165" fontId="20" fillId="5" borderId="23" xfId="0" applyNumberFormat="1" applyFont="1" applyFill="1" applyBorder="1" applyAlignment="1">
      <alignment vertical="center" wrapText="1"/>
    </xf>
    <xf numFmtId="0" fontId="15" fillId="7" borderId="28" xfId="0" applyFont="1" applyFill="1" applyBorder="1" applyAlignment="1">
      <alignment horizontal="center" vertical="center" wrapText="1"/>
    </xf>
    <xf numFmtId="0" fontId="15" fillId="7" borderId="29" xfId="0" applyFont="1" applyFill="1" applyBorder="1" applyAlignment="1">
      <alignment horizontal="left" vertical="center" wrapText="1"/>
    </xf>
    <xf numFmtId="165" fontId="18" fillId="5" borderId="30" xfId="0" applyNumberFormat="1" applyFont="1" applyFill="1" applyBorder="1" applyAlignment="1">
      <alignment horizontal="center" vertical="center" wrapText="1"/>
    </xf>
    <xf numFmtId="165" fontId="18" fillId="5" borderId="31" xfId="0" applyNumberFormat="1" applyFont="1" applyFill="1" applyBorder="1" applyAlignment="1">
      <alignment horizontal="center" vertical="center" wrapText="1"/>
    </xf>
    <xf numFmtId="165" fontId="20" fillId="5" borderId="32" xfId="0" applyNumberFormat="1" applyFont="1" applyFill="1" applyBorder="1" applyAlignment="1">
      <alignment vertical="center" wrapText="1"/>
    </xf>
    <xf numFmtId="0" fontId="19" fillId="5" borderId="31" xfId="0" applyFont="1" applyFill="1" applyBorder="1"/>
    <xf numFmtId="165" fontId="20" fillId="5" borderId="5" xfId="0" applyNumberFormat="1" applyFont="1" applyFill="1" applyBorder="1" applyAlignment="1"/>
    <xf numFmtId="165" fontId="18" fillId="5" borderId="32" xfId="0" applyNumberFormat="1" applyFont="1" applyFill="1" applyBorder="1" applyAlignment="1">
      <alignment horizontal="center" vertical="center" wrapText="1"/>
    </xf>
    <xf numFmtId="165" fontId="18" fillId="5" borderId="33" xfId="0" applyNumberFormat="1" applyFont="1" applyFill="1" applyBorder="1" applyAlignment="1">
      <alignment horizontal="center" vertical="center" wrapText="1"/>
    </xf>
    <xf numFmtId="165" fontId="18" fillId="5" borderId="17" xfId="0" applyNumberFormat="1" applyFont="1" applyFill="1" applyBorder="1" applyAlignment="1">
      <alignment horizontal="center" vertical="center" wrapText="1"/>
    </xf>
    <xf numFmtId="0" fontId="19" fillId="5" borderId="17" xfId="0" applyFont="1" applyFill="1" applyBorder="1"/>
    <xf numFmtId="165" fontId="18" fillId="5" borderId="34" xfId="0" applyNumberFormat="1" applyFont="1" applyFill="1" applyBorder="1" applyAlignment="1">
      <alignment horizontal="center" vertical="center" wrapText="1"/>
    </xf>
    <xf numFmtId="165" fontId="18" fillId="5" borderId="35" xfId="0" applyNumberFormat="1" applyFont="1" applyFill="1" applyBorder="1" applyAlignment="1">
      <alignment horizontal="center" vertical="center" wrapText="1"/>
    </xf>
    <xf numFmtId="165" fontId="20" fillId="5" borderId="36" xfId="0" applyNumberFormat="1" applyFont="1" applyFill="1" applyBorder="1" applyAlignment="1">
      <alignment horizontal="center" vertical="center" wrapText="1"/>
    </xf>
    <xf numFmtId="165" fontId="18" fillId="5" borderId="37" xfId="0" applyNumberFormat="1" applyFont="1" applyFill="1" applyBorder="1"/>
    <xf numFmtId="165" fontId="18" fillId="5" borderId="36" xfId="0" applyNumberFormat="1" applyFont="1" applyFill="1" applyBorder="1"/>
    <xf numFmtId="165" fontId="20" fillId="5" borderId="38" xfId="0" applyNumberFormat="1" applyFont="1" applyFill="1" applyBorder="1" applyAlignment="1"/>
    <xf numFmtId="0" fontId="0" fillId="0" borderId="5" xfId="0" applyBorder="1"/>
    <xf numFmtId="165" fontId="20" fillId="0" borderId="37" xfId="0" applyNumberFormat="1" applyFont="1" applyFill="1" applyBorder="1" applyAlignment="1">
      <alignment horizontal="center" vertical="center" wrapText="1"/>
    </xf>
    <xf numFmtId="165" fontId="20" fillId="0" borderId="36" xfId="0" applyNumberFormat="1" applyFont="1" applyFill="1" applyBorder="1" applyAlignment="1">
      <alignment horizontal="center" vertical="center" wrapText="1"/>
    </xf>
    <xf numFmtId="0" fontId="0" fillId="0" borderId="36" xfId="0" applyBorder="1"/>
    <xf numFmtId="0" fontId="0" fillId="0" borderId="39" xfId="0" applyBorder="1"/>
    <xf numFmtId="0" fontId="0" fillId="0" borderId="37" xfId="0" applyBorder="1"/>
    <xf numFmtId="0" fontId="15" fillId="8" borderId="11" xfId="0" applyFont="1" applyFill="1" applyBorder="1" applyAlignment="1">
      <alignment horizontal="left" vertical="center" wrapText="1"/>
    </xf>
    <xf numFmtId="165" fontId="18" fillId="8" borderId="12" xfId="0" applyNumberFormat="1" applyFont="1" applyFill="1" applyBorder="1" applyAlignment="1">
      <alignment vertical="center" wrapText="1"/>
    </xf>
    <xf numFmtId="165" fontId="18" fillId="8" borderId="11" xfId="0" applyNumberFormat="1" applyFont="1" applyFill="1" applyBorder="1" applyAlignment="1">
      <alignment vertical="center" wrapText="1"/>
    </xf>
    <xf numFmtId="165" fontId="18" fillId="8" borderId="13" xfId="0" applyNumberFormat="1" applyFont="1" applyFill="1" applyBorder="1" applyAlignment="1">
      <alignment vertical="center" wrapText="1"/>
    </xf>
    <xf numFmtId="165" fontId="18" fillId="8" borderId="40" xfId="0" applyNumberFormat="1" applyFont="1" applyFill="1" applyBorder="1" applyAlignment="1">
      <alignment vertical="center" wrapText="1"/>
    </xf>
    <xf numFmtId="165" fontId="18" fillId="8" borderId="41" xfId="0" applyNumberFormat="1" applyFont="1" applyFill="1" applyBorder="1" applyAlignment="1">
      <alignment vertical="center" wrapText="1"/>
    </xf>
    <xf numFmtId="0" fontId="15" fillId="7" borderId="14" xfId="0" applyFont="1" applyFill="1" applyBorder="1" applyAlignment="1">
      <alignment horizontal="center" vertical="center" wrapText="1"/>
    </xf>
    <xf numFmtId="0" fontId="15" fillId="7" borderId="15" xfId="0" applyFont="1" applyFill="1" applyBorder="1" applyAlignment="1">
      <alignment horizontal="left" vertical="center" wrapText="1"/>
    </xf>
    <xf numFmtId="165" fontId="18" fillId="5" borderId="16" xfId="0" applyNumberFormat="1" applyFont="1" applyFill="1" applyBorder="1" applyAlignment="1">
      <alignment horizontal="center" vertical="center" wrapText="1"/>
    </xf>
    <xf numFmtId="165" fontId="18" fillId="5" borderId="2" xfId="0" applyNumberFormat="1" applyFont="1" applyFill="1" applyBorder="1"/>
    <xf numFmtId="165" fontId="18" fillId="5" borderId="42" xfId="0" applyNumberFormat="1" applyFont="1" applyFill="1" applyBorder="1"/>
    <xf numFmtId="165" fontId="18" fillId="5" borderId="17" xfId="0" applyNumberFormat="1" applyFont="1" applyFill="1" applyBorder="1" applyAlignment="1">
      <alignment horizontal="center"/>
    </xf>
    <xf numFmtId="0" fontId="0" fillId="0" borderId="17" xfId="0" applyBorder="1"/>
    <xf numFmtId="165" fontId="20" fillId="5" borderId="17" xfId="0" applyNumberFormat="1" applyFont="1" applyFill="1" applyBorder="1" applyAlignment="1">
      <alignment vertical="center"/>
    </xf>
    <xf numFmtId="165" fontId="18" fillId="5" borderId="20" xfId="0" applyNumberFormat="1" applyFont="1" applyFill="1" applyBorder="1" applyAlignment="1">
      <alignment horizontal="center" vertical="center" wrapText="1"/>
    </xf>
    <xf numFmtId="165" fontId="18" fillId="5" borderId="19" xfId="0" applyNumberFormat="1" applyFont="1" applyFill="1" applyBorder="1" applyAlignment="1">
      <alignment horizontal="center" vertical="center" wrapText="1"/>
    </xf>
    <xf numFmtId="165" fontId="20" fillId="5" borderId="16" xfId="0" applyNumberFormat="1" applyFont="1" applyFill="1" applyBorder="1" applyAlignment="1">
      <alignment vertical="center" wrapText="1"/>
    </xf>
    <xf numFmtId="165" fontId="18" fillId="5" borderId="43" xfId="0" applyNumberFormat="1" applyFont="1" applyFill="1" applyBorder="1" applyAlignment="1">
      <alignment horizontal="center" vertical="center" wrapText="1"/>
    </xf>
    <xf numFmtId="165" fontId="18" fillId="5" borderId="44" xfId="0" applyNumberFormat="1" applyFont="1" applyFill="1" applyBorder="1" applyAlignment="1">
      <alignment horizontal="center" vertical="center" wrapText="1"/>
    </xf>
    <xf numFmtId="165" fontId="20" fillId="5" borderId="45" xfId="0" applyNumberFormat="1" applyFont="1" applyFill="1" applyBorder="1" applyAlignment="1">
      <alignment vertical="center" wrapText="1"/>
    </xf>
    <xf numFmtId="165" fontId="18" fillId="5" borderId="18" xfId="0" applyNumberFormat="1" applyFont="1" applyFill="1" applyBorder="1" applyAlignment="1">
      <alignment horizontal="center" vertical="center" wrapText="1"/>
    </xf>
    <xf numFmtId="165" fontId="18" fillId="5" borderId="46" xfId="0" applyNumberFormat="1" applyFont="1" applyFill="1" applyBorder="1" applyAlignment="1">
      <alignment horizontal="center" vertical="center" wrapText="1"/>
    </xf>
    <xf numFmtId="165" fontId="18" fillId="5" borderId="36" xfId="0" applyNumberFormat="1" applyFont="1" applyFill="1" applyBorder="1" applyAlignment="1">
      <alignment horizontal="center" vertical="center" wrapText="1"/>
    </xf>
    <xf numFmtId="165" fontId="20" fillId="2" borderId="5" xfId="1" applyNumberFormat="1" applyFont="1" applyBorder="1" applyAlignment="1" applyProtection="1">
      <alignment horizontal="center" vertical="center" wrapText="1"/>
    </xf>
    <xf numFmtId="0" fontId="19" fillId="5" borderId="0" xfId="0" applyFont="1" applyFill="1"/>
    <xf numFmtId="165" fontId="18" fillId="9" borderId="30" xfId="0" applyNumberFormat="1" applyFont="1" applyFill="1" applyBorder="1" applyAlignment="1">
      <alignment horizontal="center" vertical="center" wrapText="1"/>
    </xf>
    <xf numFmtId="165" fontId="18" fillId="5" borderId="24" xfId="0" applyNumberFormat="1" applyFont="1" applyFill="1" applyBorder="1"/>
    <xf numFmtId="165" fontId="20" fillId="5" borderId="31" xfId="0" applyNumberFormat="1" applyFont="1" applyFill="1" applyBorder="1" applyAlignment="1">
      <alignment horizontal="center" vertical="center" wrapText="1"/>
    </xf>
    <xf numFmtId="0" fontId="0" fillId="0" borderId="31" xfId="0" applyBorder="1"/>
    <xf numFmtId="0" fontId="1" fillId="0" borderId="17" xfId="3" applyBorder="1"/>
    <xf numFmtId="0" fontId="1" fillId="0" borderId="18" xfId="3" applyBorder="1"/>
    <xf numFmtId="165" fontId="23" fillId="5" borderId="25" xfId="0" applyNumberFormat="1" applyFont="1" applyFill="1" applyBorder="1" applyAlignment="1">
      <alignment horizontal="center" vertical="center" wrapText="1"/>
    </xf>
    <xf numFmtId="165" fontId="21" fillId="5" borderId="5" xfId="0" applyNumberFormat="1" applyFont="1" applyFill="1" applyBorder="1"/>
    <xf numFmtId="165" fontId="18" fillId="5" borderId="22" xfId="0" applyNumberFormat="1" applyFont="1" applyFill="1" applyBorder="1" applyAlignment="1">
      <alignment horizontal="center" vertical="center" wrapText="1"/>
    </xf>
    <xf numFmtId="166" fontId="20" fillId="5" borderId="24" xfId="0" applyNumberFormat="1" applyFont="1" applyFill="1" applyBorder="1" applyAlignment="1">
      <alignment horizontal="center" vertical="center" wrapText="1"/>
    </xf>
    <xf numFmtId="166" fontId="20" fillId="5" borderId="5" xfId="0" applyNumberFormat="1" applyFont="1" applyFill="1" applyBorder="1" applyAlignment="1">
      <alignment horizontal="center" vertical="center" wrapText="1"/>
    </xf>
    <xf numFmtId="165" fontId="20" fillId="4" borderId="47" xfId="0" applyNumberFormat="1" applyFont="1" applyFill="1" applyBorder="1" applyAlignment="1">
      <alignment horizontal="center" vertical="center" wrapText="1"/>
    </xf>
    <xf numFmtId="165" fontId="20" fillId="4" borderId="23" xfId="0" applyNumberFormat="1" applyFont="1" applyFill="1" applyBorder="1" applyAlignment="1">
      <alignment horizontal="center" vertical="center" wrapText="1"/>
    </xf>
    <xf numFmtId="165" fontId="18" fillId="5" borderId="29" xfId="0" applyNumberFormat="1" applyFont="1" applyFill="1" applyBorder="1" applyAlignment="1">
      <alignment horizontal="center" vertical="center" wrapText="1"/>
    </xf>
    <xf numFmtId="165" fontId="18" fillId="8" borderId="48" xfId="0" applyNumberFormat="1" applyFont="1" applyFill="1" applyBorder="1" applyAlignment="1">
      <alignment vertical="center" wrapText="1"/>
    </xf>
    <xf numFmtId="165" fontId="20" fillId="2" borderId="25" xfId="1" applyNumberFormat="1" applyFont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vertical="center" wrapText="1"/>
      <protection locked="0"/>
    </xf>
    <xf numFmtId="165" fontId="20" fillId="5" borderId="31" xfId="0" applyNumberFormat="1" applyFont="1" applyFill="1" applyBorder="1" applyAlignment="1">
      <alignment vertical="center" wrapText="1"/>
    </xf>
    <xf numFmtId="165" fontId="18" fillId="8" borderId="49" xfId="0" applyNumberFormat="1" applyFont="1" applyFill="1" applyBorder="1" applyAlignment="1">
      <alignment vertical="center" wrapText="1"/>
    </xf>
    <xf numFmtId="0" fontId="19" fillId="5" borderId="26" xfId="0" applyFont="1" applyFill="1" applyBorder="1"/>
    <xf numFmtId="0" fontId="19" fillId="5" borderId="23" xfId="0" applyFont="1" applyFill="1" applyBorder="1"/>
    <xf numFmtId="165" fontId="18" fillId="5" borderId="17" xfId="0" applyNumberFormat="1" applyFont="1" applyFill="1" applyBorder="1"/>
    <xf numFmtId="0" fontId="1" fillId="0" borderId="17" xfId="3" applyBorder="1" applyAlignment="1"/>
    <xf numFmtId="165" fontId="21" fillId="5" borderId="17" xfId="0" applyNumberFormat="1" applyFont="1" applyFill="1" applyBorder="1"/>
    <xf numFmtId="165" fontId="18" fillId="5" borderId="5" xfId="0" applyNumberFormat="1" applyFont="1" applyFill="1" applyBorder="1" applyAlignment="1">
      <alignment vertical="center" wrapText="1"/>
    </xf>
    <xf numFmtId="0" fontId="20" fillId="2" borderId="0" xfId="1" applyNumberFormat="1" applyFont="1" applyBorder="1" applyAlignment="1" applyProtection="1">
      <alignment horizontal="center"/>
    </xf>
    <xf numFmtId="165" fontId="18" fillId="5" borderId="26" xfId="0" applyNumberFormat="1" applyFont="1" applyFill="1" applyBorder="1" applyAlignment="1">
      <alignment vertical="center" wrapText="1"/>
    </xf>
    <xf numFmtId="0" fontId="1" fillId="0" borderId="5" xfId="3" applyBorder="1" applyAlignment="1"/>
    <xf numFmtId="0" fontId="1" fillId="0" borderId="26" xfId="3" applyBorder="1" applyAlignment="1"/>
    <xf numFmtId="0" fontId="16" fillId="5" borderId="0" xfId="0" applyFont="1" applyFill="1"/>
    <xf numFmtId="0" fontId="16" fillId="5" borderId="36" xfId="0" applyFont="1" applyFill="1" applyBorder="1"/>
    <xf numFmtId="0" fontId="15" fillId="7" borderId="50" xfId="0" applyFont="1" applyFill="1" applyBorder="1" applyAlignment="1">
      <alignment horizontal="center" vertical="center" wrapText="1"/>
    </xf>
    <xf numFmtId="0" fontId="15" fillId="7" borderId="51" xfId="0" applyFont="1" applyFill="1" applyBorder="1" applyAlignment="1">
      <alignment horizontal="left" vertical="center" wrapText="1"/>
    </xf>
    <xf numFmtId="0" fontId="19" fillId="5" borderId="18" xfId="0" applyFont="1" applyFill="1" applyBorder="1"/>
    <xf numFmtId="0" fontId="19" fillId="5" borderId="16" xfId="0" applyFont="1" applyFill="1" applyBorder="1"/>
    <xf numFmtId="165" fontId="20" fillId="0" borderId="17" xfId="0" applyNumberFormat="1" applyFont="1" applyFill="1" applyBorder="1" applyAlignment="1">
      <alignment horizontal="center" vertical="center" wrapText="1"/>
    </xf>
    <xf numFmtId="0" fontId="15" fillId="7" borderId="52" xfId="0" applyFont="1" applyFill="1" applyBorder="1" applyAlignment="1">
      <alignment horizontal="center" vertical="center" wrapText="1"/>
    </xf>
    <xf numFmtId="0" fontId="15" fillId="7" borderId="53" xfId="0" applyFont="1" applyFill="1" applyBorder="1" applyAlignment="1">
      <alignment horizontal="left" vertical="center" wrapText="1"/>
    </xf>
    <xf numFmtId="165" fontId="18" fillId="5" borderId="54" xfId="0" applyNumberFormat="1" applyFont="1" applyFill="1" applyBorder="1" applyAlignment="1">
      <alignment horizontal="center" vertical="center" wrapText="1"/>
    </xf>
    <xf numFmtId="165" fontId="18" fillId="5" borderId="40" xfId="0" applyNumberFormat="1" applyFont="1" applyFill="1" applyBorder="1"/>
    <xf numFmtId="165" fontId="18" fillId="5" borderId="38" xfId="0" applyNumberFormat="1" applyFont="1" applyFill="1" applyBorder="1" applyAlignment="1">
      <alignment horizontal="center" vertical="center" wrapText="1"/>
    </xf>
    <xf numFmtId="165" fontId="18" fillId="5" borderId="37" xfId="0" applyNumberFormat="1" applyFont="1" applyFill="1" applyBorder="1" applyAlignment="1">
      <alignment horizontal="center" vertical="center" wrapText="1"/>
    </xf>
    <xf numFmtId="165" fontId="18" fillId="5" borderId="39" xfId="0" applyNumberFormat="1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left" vertical="center" wrapText="1"/>
    </xf>
    <xf numFmtId="0" fontId="16" fillId="5" borderId="0" xfId="0" applyFont="1" applyFill="1" applyBorder="1" applyAlignment="1">
      <alignment horizontal="left" vertical="center" wrapText="1"/>
    </xf>
    <xf numFmtId="0" fontId="16" fillId="5" borderId="41" xfId="0" applyFont="1" applyFill="1" applyBorder="1" applyAlignment="1">
      <alignment horizontal="left" vertical="center" wrapText="1"/>
    </xf>
    <xf numFmtId="0" fontId="25" fillId="4" borderId="55" xfId="0" applyFont="1" applyFill="1" applyBorder="1"/>
    <xf numFmtId="0" fontId="19" fillId="5" borderId="49" xfId="0" applyFont="1" applyFill="1" applyBorder="1"/>
    <xf numFmtId="0" fontId="22" fillId="2" borderId="6" xfId="1" applyNumberFormat="1" applyBorder="1" applyAlignment="1" applyProtection="1"/>
    <xf numFmtId="0" fontId="19" fillId="5" borderId="48" xfId="0" applyFont="1" applyFill="1" applyBorder="1"/>
    <xf numFmtId="0" fontId="3" fillId="5" borderId="2" xfId="0" applyFont="1" applyFill="1" applyBorder="1" applyAlignment="1">
      <alignment horizontal="center" wrapText="1"/>
    </xf>
    <xf numFmtId="2" fontId="0" fillId="12" borderId="0" xfId="0" applyNumberFormat="1" applyFill="1"/>
    <xf numFmtId="2" fontId="0" fillId="13" borderId="0" xfId="0" applyNumberFormat="1" applyFill="1"/>
    <xf numFmtId="2" fontId="0" fillId="14" borderId="0" xfId="0" applyNumberFormat="1" applyFill="1"/>
    <xf numFmtId="2" fontId="0" fillId="15" borderId="0" xfId="0" applyNumberFormat="1" applyFill="1"/>
    <xf numFmtId="0" fontId="0" fillId="15" borderId="0" xfId="0" applyFill="1"/>
    <xf numFmtId="2" fontId="3" fillId="0" borderId="1" xfId="0" applyNumberFormat="1" applyFont="1" applyFill="1" applyBorder="1" applyAlignment="1">
      <alignment horizontal="center" wrapText="1"/>
    </xf>
    <xf numFmtId="2" fontId="4" fillId="0" borderId="1" xfId="0" applyNumberFormat="1" applyFont="1" applyFill="1" applyBorder="1" applyAlignment="1">
      <alignment horizontal="center" wrapText="1"/>
    </xf>
    <xf numFmtId="2" fontId="4" fillId="0" borderId="1" xfId="2" applyNumberFormat="1" applyFont="1" applyFill="1" applyBorder="1" applyAlignment="1" applyProtection="1">
      <alignment horizontal="center" wrapText="1"/>
    </xf>
    <xf numFmtId="2" fontId="4" fillId="0" borderId="3" xfId="0" applyNumberFormat="1" applyFont="1" applyFill="1" applyBorder="1" applyAlignment="1">
      <alignment horizontal="center" wrapText="1"/>
    </xf>
    <xf numFmtId="2" fontId="4" fillId="0" borderId="4" xfId="0" applyNumberFormat="1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center" wrapText="1"/>
    </xf>
    <xf numFmtId="165" fontId="20" fillId="4" borderId="5" xfId="0" applyNumberFormat="1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2" fontId="3" fillId="0" borderId="3" xfId="0" applyNumberFormat="1" applyFont="1" applyFill="1" applyBorder="1" applyAlignment="1">
      <alignment horizontal="center" wrapText="1"/>
    </xf>
    <xf numFmtId="2" fontId="12" fillId="6" borderId="17" xfId="0" applyNumberFormat="1" applyFont="1" applyFill="1" applyBorder="1" applyAlignment="1">
      <alignment horizontal="center"/>
    </xf>
    <xf numFmtId="167" fontId="0" fillId="0" borderId="0" xfId="0" applyNumberFormat="1"/>
    <xf numFmtId="0" fontId="0" fillId="13" borderId="0" xfId="0" applyFill="1"/>
    <xf numFmtId="4" fontId="0" fillId="13" borderId="0" xfId="0" applyNumberFormat="1" applyFill="1"/>
    <xf numFmtId="4" fontId="11" fillId="13" borderId="60" xfId="0" applyNumberFormat="1" applyFont="1" applyFill="1" applyBorder="1"/>
    <xf numFmtId="4" fontId="0" fillId="0" borderId="60" xfId="0" applyNumberFormat="1" applyBorder="1"/>
    <xf numFmtId="0" fontId="4" fillId="5" borderId="2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17" borderId="59" xfId="0" applyFont="1" applyFill="1" applyBorder="1" applyAlignment="1">
      <alignment horizontal="center" wrapText="1"/>
    </xf>
    <xf numFmtId="2" fontId="3" fillId="18" borderId="59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60" xfId="0" applyFont="1" applyBorder="1" applyAlignment="1">
      <alignment horizontal="center" wrapText="1"/>
    </xf>
    <xf numFmtId="2" fontId="3" fillId="0" borderId="60" xfId="0" applyNumberFormat="1" applyFont="1" applyFill="1" applyBorder="1" applyAlignment="1">
      <alignment horizontal="center" wrapText="1"/>
    </xf>
    <xf numFmtId="0" fontId="0" fillId="0" borderId="40" xfId="0" applyBorder="1" applyAlignment="1">
      <alignment horizontal="left"/>
    </xf>
    <xf numFmtId="0" fontId="0" fillId="0" borderId="40" xfId="0" applyFont="1" applyBorder="1" applyAlignment="1">
      <alignment horizontal="left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2" fontId="3" fillId="0" borderId="4" xfId="0" applyNumberFormat="1" applyFont="1" applyFill="1" applyBorder="1" applyAlignment="1">
      <alignment horizontal="center" wrapText="1"/>
    </xf>
    <xf numFmtId="0" fontId="11" fillId="6" borderId="17" xfId="0" applyFont="1" applyFill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3" fillId="5" borderId="1" xfId="0" applyFont="1" applyFill="1" applyBorder="1" applyAlignment="1">
      <alignment horizontal="center" wrapText="1"/>
    </xf>
    <xf numFmtId="0" fontId="14" fillId="11" borderId="12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165" fontId="20" fillId="4" borderId="27" xfId="0" applyNumberFormat="1" applyFont="1" applyFill="1" applyBorder="1" applyAlignment="1">
      <alignment horizontal="center" vertical="center" wrapText="1"/>
    </xf>
    <xf numFmtId="165" fontId="20" fillId="4" borderId="5" xfId="0" applyNumberFormat="1" applyFont="1" applyFill="1" applyBorder="1" applyAlignment="1">
      <alignment horizontal="center" vertical="center" wrapText="1"/>
    </xf>
    <xf numFmtId="165" fontId="20" fillId="4" borderId="25" xfId="0" applyNumberFormat="1" applyFont="1" applyFill="1" applyBorder="1" applyAlignment="1">
      <alignment horizontal="center" vertical="center" wrapText="1"/>
    </xf>
    <xf numFmtId="165" fontId="20" fillId="4" borderId="23" xfId="0" applyNumberFormat="1" applyFont="1" applyFill="1" applyBorder="1" applyAlignment="1">
      <alignment horizontal="center" vertical="center" wrapText="1"/>
    </xf>
    <xf numFmtId="165" fontId="20" fillId="5" borderId="5" xfId="0" applyNumberFormat="1" applyFont="1" applyFill="1" applyBorder="1" applyAlignment="1">
      <alignment horizontal="center" vertical="center" wrapText="1"/>
    </xf>
    <xf numFmtId="165" fontId="20" fillId="4" borderId="5" xfId="0" applyNumberFormat="1" applyFont="1" applyFill="1" applyBorder="1" applyAlignment="1">
      <alignment horizontal="center"/>
    </xf>
    <xf numFmtId="165" fontId="20" fillId="4" borderId="54" xfId="0" applyNumberFormat="1" applyFont="1" applyFill="1" applyBorder="1" applyAlignment="1">
      <alignment horizontal="center" vertical="center" wrapText="1"/>
    </xf>
    <xf numFmtId="165" fontId="20" fillId="4" borderId="36" xfId="0" applyNumberFormat="1" applyFont="1" applyFill="1" applyBorder="1" applyAlignment="1">
      <alignment horizontal="center" vertical="center" wrapText="1"/>
    </xf>
    <xf numFmtId="165" fontId="20" fillId="4" borderId="31" xfId="0" applyNumberFormat="1" applyFont="1" applyFill="1" applyBorder="1" applyAlignment="1">
      <alignment horizontal="center"/>
    </xf>
    <xf numFmtId="165" fontId="20" fillId="4" borderId="17" xfId="0" applyNumberFormat="1" applyFont="1" applyFill="1" applyBorder="1" applyAlignment="1">
      <alignment horizontal="center" vertical="center" wrapText="1"/>
    </xf>
    <xf numFmtId="165" fontId="20" fillId="4" borderId="44" xfId="0" applyNumberFormat="1" applyFont="1" applyFill="1" applyBorder="1" applyAlignment="1">
      <alignment horizontal="center" vertical="center" wrapText="1"/>
    </xf>
    <xf numFmtId="165" fontId="20" fillId="4" borderId="31" xfId="0" applyNumberFormat="1" applyFont="1" applyFill="1" applyBorder="1" applyAlignment="1">
      <alignment horizontal="center" vertical="center" wrapText="1"/>
    </xf>
    <xf numFmtId="165" fontId="20" fillId="4" borderId="37" xfId="0" applyNumberFormat="1" applyFont="1" applyFill="1" applyBorder="1" applyAlignment="1">
      <alignment horizontal="center" vertical="center" wrapText="1"/>
    </xf>
    <xf numFmtId="165" fontId="20" fillId="4" borderId="39" xfId="0" applyNumberFormat="1" applyFont="1" applyFill="1" applyBorder="1" applyAlignment="1">
      <alignment horizontal="center" vertical="center" wrapText="1"/>
    </xf>
    <xf numFmtId="165" fontId="20" fillId="4" borderId="5" xfId="0" applyNumberFormat="1" applyFont="1" applyFill="1" applyBorder="1" applyAlignment="1">
      <alignment horizontal="center" vertical="center"/>
    </xf>
    <xf numFmtId="165" fontId="20" fillId="4" borderId="24" xfId="0" applyNumberFormat="1" applyFont="1" applyFill="1" applyBorder="1" applyAlignment="1">
      <alignment horizontal="center" vertical="center" wrapText="1"/>
    </xf>
    <xf numFmtId="165" fontId="20" fillId="4" borderId="42" xfId="0" applyNumberFormat="1" applyFont="1" applyFill="1" applyBorder="1" applyAlignment="1">
      <alignment horizontal="center" vertical="center" wrapText="1"/>
    </xf>
    <xf numFmtId="165" fontId="20" fillId="4" borderId="36" xfId="0" applyNumberFormat="1" applyFont="1" applyFill="1" applyBorder="1" applyAlignment="1">
      <alignment horizontal="center"/>
    </xf>
    <xf numFmtId="0" fontId="28" fillId="16" borderId="25" xfId="0" applyNumberFormat="1" applyFont="1" applyFill="1" applyBorder="1" applyAlignment="1">
      <alignment horizontal="center" vertical="center" wrapText="1"/>
    </xf>
    <xf numFmtId="0" fontId="28" fillId="16" borderId="27" xfId="0" applyNumberFormat="1" applyFont="1" applyFill="1" applyBorder="1" applyAlignment="1">
      <alignment horizontal="center" vertical="center" wrapText="1"/>
    </xf>
    <xf numFmtId="0" fontId="28" fillId="16" borderId="23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165" fontId="20" fillId="4" borderId="38" xfId="0" applyNumberFormat="1" applyFont="1" applyFill="1" applyBorder="1" applyAlignment="1">
      <alignment horizontal="center" vertical="center" wrapText="1"/>
    </xf>
    <xf numFmtId="165" fontId="20" fillId="4" borderId="56" xfId="0" applyNumberFormat="1" applyFont="1" applyFill="1" applyBorder="1" applyAlignment="1">
      <alignment horizontal="center" vertical="center" wrapText="1"/>
    </xf>
    <xf numFmtId="0" fontId="24" fillId="5" borderId="0" xfId="0" applyFont="1" applyFill="1" applyBorder="1" applyAlignment="1">
      <alignment horizontal="left" vertical="center" wrapText="1"/>
    </xf>
    <xf numFmtId="0" fontId="19" fillId="5" borderId="57" xfId="0" applyFont="1" applyFill="1" applyBorder="1" applyAlignment="1">
      <alignment horizontal="center"/>
    </xf>
    <xf numFmtId="0" fontId="19" fillId="5" borderId="58" xfId="0" applyFont="1" applyFill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2" fontId="20" fillId="4" borderId="30" xfId="0" applyNumberFormat="1" applyFont="1" applyFill="1" applyBorder="1" applyAlignment="1" applyProtection="1">
      <alignment horizontal="center" vertical="center" wrapText="1"/>
      <protection locked="0"/>
    </xf>
  </cellXfs>
  <cellStyles count="4">
    <cellStyle name="Excel_BuiltIn_Akcent 5" xfId="1"/>
    <cellStyle name="Excel_BuiltIn_Dobre" xfId="2"/>
    <cellStyle name="Normalny" xfId="0" builtinId="0"/>
    <cellStyle name="Normalny 10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130"/>
  <sheetViews>
    <sheetView tabSelected="1" view="pageBreakPreview" topLeftCell="A72" zoomScale="70" zoomScaleSheetLayoutView="70" workbookViewId="0">
      <selection activeCell="M130" sqref="M130"/>
    </sheetView>
  </sheetViews>
  <sheetFormatPr defaultRowHeight="14.25"/>
  <cols>
    <col min="2" max="2" width="36.125" customWidth="1"/>
    <col min="3" max="3" width="35.125" customWidth="1"/>
    <col min="4" max="4" width="34.625" customWidth="1"/>
    <col min="5" max="5" width="29.875" customWidth="1"/>
    <col min="6" max="6" width="12.875" customWidth="1"/>
    <col min="7" max="7" width="27" style="1" customWidth="1"/>
  </cols>
  <sheetData>
    <row r="1" spans="2:8" ht="15" thickBot="1">
      <c r="D1" s="199" t="s">
        <v>269</v>
      </c>
      <c r="E1" s="200"/>
    </row>
    <row r="2" spans="2:8" ht="22.5" customHeight="1" thickBot="1">
      <c r="B2" s="201" t="s">
        <v>0</v>
      </c>
      <c r="C2" s="201" t="s">
        <v>1</v>
      </c>
      <c r="D2" s="2" t="s">
        <v>2</v>
      </c>
      <c r="E2" s="2" t="s">
        <v>3</v>
      </c>
    </row>
    <row r="3" spans="2:8" ht="18.75">
      <c r="B3" s="201"/>
      <c r="C3" s="201"/>
      <c r="D3" s="2" t="s">
        <v>4</v>
      </c>
      <c r="E3" s="2" t="s">
        <v>5</v>
      </c>
      <c r="H3" s="3"/>
    </row>
    <row r="4" spans="2:8" ht="31.5">
      <c r="B4" s="4" t="s">
        <v>6</v>
      </c>
      <c r="C4" s="4" t="s">
        <v>7</v>
      </c>
      <c r="D4" s="4" t="s">
        <v>8</v>
      </c>
      <c r="E4" s="175">
        <v>8.6999999999999993</v>
      </c>
      <c r="F4" s="3" t="s">
        <v>256</v>
      </c>
    </row>
    <row r="5" spans="2:8" ht="15.75">
      <c r="B5" s="4" t="s">
        <v>9</v>
      </c>
      <c r="C5" s="4" t="s">
        <v>10</v>
      </c>
      <c r="D5" s="4" t="s">
        <v>8</v>
      </c>
      <c r="E5" s="175">
        <v>20</v>
      </c>
    </row>
    <row r="6" spans="2:8" ht="15.75">
      <c r="B6" s="4" t="s">
        <v>11</v>
      </c>
      <c r="C6" s="4" t="s">
        <v>12</v>
      </c>
      <c r="D6" s="4" t="s">
        <v>13</v>
      </c>
      <c r="E6" s="175">
        <v>1.4</v>
      </c>
    </row>
    <row r="7" spans="2:8" ht="15.75">
      <c r="B7" s="4" t="s">
        <v>14</v>
      </c>
      <c r="C7" s="4" t="s">
        <v>15</v>
      </c>
      <c r="D7" s="4" t="s">
        <v>13</v>
      </c>
      <c r="E7" s="176">
        <v>0.88</v>
      </c>
    </row>
    <row r="8" spans="2:8" ht="31.5">
      <c r="B8" s="4" t="s">
        <v>16</v>
      </c>
      <c r="C8" s="4" t="s">
        <v>17</v>
      </c>
      <c r="D8" s="4" t="s">
        <v>13</v>
      </c>
      <c r="E8" s="175">
        <v>12.6</v>
      </c>
    </row>
    <row r="9" spans="2:8" ht="47.25">
      <c r="B9" s="6" t="s">
        <v>18</v>
      </c>
      <c r="C9" s="6" t="s">
        <v>19</v>
      </c>
      <c r="D9" s="6" t="s">
        <v>20</v>
      </c>
      <c r="E9" s="175">
        <v>30</v>
      </c>
    </row>
    <row r="10" spans="2:8" ht="15.75">
      <c r="B10" s="6" t="s">
        <v>21</v>
      </c>
      <c r="C10" s="6" t="s">
        <v>22</v>
      </c>
      <c r="D10" s="6" t="s">
        <v>20</v>
      </c>
      <c r="E10" s="175">
        <v>24.74</v>
      </c>
    </row>
    <row r="11" spans="2:8" ht="31.5">
      <c r="B11" s="6" t="s">
        <v>23</v>
      </c>
      <c r="C11" s="6" t="s">
        <v>24</v>
      </c>
      <c r="D11" s="6" t="s">
        <v>25</v>
      </c>
      <c r="E11" s="175">
        <v>15</v>
      </c>
    </row>
    <row r="12" spans="2:8" ht="31.5">
      <c r="B12" s="7" t="s">
        <v>23</v>
      </c>
      <c r="C12" s="7" t="s">
        <v>26</v>
      </c>
      <c r="D12" s="7" t="s">
        <v>27</v>
      </c>
      <c r="E12" s="177">
        <v>1.1499999999999999</v>
      </c>
    </row>
    <row r="13" spans="2:8" ht="15.75">
      <c r="B13" s="4" t="s">
        <v>14</v>
      </c>
      <c r="C13" s="4" t="s">
        <v>28</v>
      </c>
      <c r="D13" s="4" t="s">
        <v>27</v>
      </c>
      <c r="E13" s="176">
        <v>18.57</v>
      </c>
    </row>
    <row r="14" spans="2:8" ht="31.5">
      <c r="B14" s="6" t="s">
        <v>23</v>
      </c>
      <c r="C14" s="6" t="s">
        <v>29</v>
      </c>
      <c r="D14" s="6" t="s">
        <v>30</v>
      </c>
      <c r="E14" s="175">
        <v>36</v>
      </c>
    </row>
    <row r="15" spans="2:8" ht="15.75">
      <c r="B15" s="6" t="s">
        <v>9</v>
      </c>
      <c r="C15" s="6" t="s">
        <v>31</v>
      </c>
      <c r="D15" s="6" t="s">
        <v>30</v>
      </c>
      <c r="E15" s="176">
        <v>2.2599999999999998</v>
      </c>
    </row>
    <row r="16" spans="2:8" ht="35.85" customHeight="1">
      <c r="B16" s="202" t="s">
        <v>23</v>
      </c>
      <c r="C16" s="6" t="s">
        <v>24</v>
      </c>
      <c r="D16" s="202" t="s">
        <v>32</v>
      </c>
      <c r="E16" s="203">
        <v>1</v>
      </c>
    </row>
    <row r="17" spans="2:11" ht="96" customHeight="1">
      <c r="B17" s="202"/>
      <c r="C17" s="6" t="s">
        <v>33</v>
      </c>
      <c r="D17" s="202"/>
      <c r="E17" s="203"/>
    </row>
    <row r="18" spans="2:11" ht="18.600000000000001" customHeight="1">
      <c r="B18" s="202" t="s">
        <v>23</v>
      </c>
      <c r="C18" s="6" t="s">
        <v>29</v>
      </c>
      <c r="D18" s="202" t="s">
        <v>32</v>
      </c>
      <c r="E18" s="203">
        <v>2</v>
      </c>
    </row>
    <row r="19" spans="2:11" ht="96" customHeight="1">
      <c r="B19" s="202"/>
      <c r="C19" s="6" t="s">
        <v>34</v>
      </c>
      <c r="D19" s="202"/>
      <c r="E19" s="203"/>
      <c r="K19" s="171"/>
    </row>
    <row r="20" spans="2:11" ht="15.75">
      <c r="B20" s="4" t="s">
        <v>14</v>
      </c>
      <c r="C20" s="4" t="s">
        <v>35</v>
      </c>
      <c r="D20" s="4" t="s">
        <v>36</v>
      </c>
      <c r="E20" s="176">
        <v>0.83</v>
      </c>
    </row>
    <row r="21" spans="2:11" ht="15.75">
      <c r="B21" s="4" t="s">
        <v>9</v>
      </c>
      <c r="C21" s="4" t="s">
        <v>37</v>
      </c>
      <c r="D21" s="4" t="s">
        <v>36</v>
      </c>
      <c r="E21" s="175">
        <v>9</v>
      </c>
    </row>
    <row r="22" spans="2:11" ht="15.75">
      <c r="B22" s="6" t="s">
        <v>16</v>
      </c>
      <c r="C22" s="6" t="s">
        <v>38</v>
      </c>
      <c r="D22" s="6" t="s">
        <v>36</v>
      </c>
      <c r="E22" s="175">
        <v>20</v>
      </c>
    </row>
    <row r="23" spans="2:11" ht="31.5">
      <c r="B23" s="6" t="s">
        <v>21</v>
      </c>
      <c r="C23" s="6" t="s">
        <v>39</v>
      </c>
      <c r="D23" s="6" t="s">
        <v>40</v>
      </c>
      <c r="E23" s="175">
        <v>9</v>
      </c>
    </row>
    <row r="24" spans="2:11" ht="31.5">
      <c r="B24" s="6" t="s">
        <v>18</v>
      </c>
      <c r="C24" s="6" t="s">
        <v>41</v>
      </c>
      <c r="D24" s="6" t="s">
        <v>40</v>
      </c>
      <c r="E24" s="175">
        <v>20</v>
      </c>
    </row>
    <row r="25" spans="2:11" ht="45" customHeight="1">
      <c r="B25" s="7" t="s">
        <v>21</v>
      </c>
      <c r="C25" s="7" t="s">
        <v>42</v>
      </c>
      <c r="D25" s="7" t="s">
        <v>43</v>
      </c>
      <c r="E25" s="177">
        <v>31.24</v>
      </c>
    </row>
    <row r="26" spans="2:11" ht="15.75">
      <c r="B26" s="8" t="s">
        <v>9</v>
      </c>
      <c r="C26" s="8" t="s">
        <v>10</v>
      </c>
      <c r="D26" s="8" t="s">
        <v>44</v>
      </c>
      <c r="E26" s="176">
        <v>35.1</v>
      </c>
    </row>
    <row r="27" spans="2:11" ht="15.75">
      <c r="B27" s="7" t="s">
        <v>14</v>
      </c>
      <c r="C27" s="7" t="s">
        <v>28</v>
      </c>
      <c r="D27" s="9" t="s">
        <v>45</v>
      </c>
      <c r="E27" s="177">
        <v>5.17</v>
      </c>
      <c r="F27" s="3">
        <f>SUM(E4:E27)</f>
        <v>304.64000000000004</v>
      </c>
    </row>
    <row r="28" spans="2:11" ht="87" customHeight="1">
      <c r="B28" s="7" t="s">
        <v>11</v>
      </c>
      <c r="C28" s="7" t="s">
        <v>46</v>
      </c>
      <c r="D28" s="9" t="s">
        <v>45</v>
      </c>
      <c r="E28" s="177" t="s">
        <v>47</v>
      </c>
      <c r="I28" s="170"/>
    </row>
    <row r="29" spans="2:11" ht="47.25">
      <c r="B29" s="7" t="s">
        <v>18</v>
      </c>
      <c r="C29" s="7" t="s">
        <v>19</v>
      </c>
      <c r="D29" s="9" t="s">
        <v>45</v>
      </c>
      <c r="E29" s="177">
        <v>5</v>
      </c>
    </row>
    <row r="30" spans="2:11" ht="31.5">
      <c r="B30" s="7" t="s">
        <v>21</v>
      </c>
      <c r="C30" s="7" t="s">
        <v>42</v>
      </c>
      <c r="D30" s="9" t="s">
        <v>45</v>
      </c>
      <c r="E30" s="177">
        <v>7.5</v>
      </c>
    </row>
    <row r="31" spans="2:11" ht="31.5">
      <c r="B31" s="7" t="s">
        <v>16</v>
      </c>
      <c r="C31" s="7" t="s">
        <v>48</v>
      </c>
      <c r="D31" s="9" t="s">
        <v>45</v>
      </c>
      <c r="E31" s="177">
        <v>10.45</v>
      </c>
    </row>
    <row r="32" spans="2:11" ht="31.5">
      <c r="B32" s="6" t="s">
        <v>11</v>
      </c>
      <c r="C32" s="6" t="s">
        <v>49</v>
      </c>
      <c r="D32" s="6" t="s">
        <v>50</v>
      </c>
      <c r="E32" s="175">
        <v>10</v>
      </c>
    </row>
    <row r="33" spans="2:9" ht="16.5" thickBot="1">
      <c r="B33" s="6" t="s">
        <v>14</v>
      </c>
      <c r="C33" s="6" t="s">
        <v>15</v>
      </c>
      <c r="D33" s="6" t="s">
        <v>50</v>
      </c>
      <c r="E33" s="176">
        <v>2.12</v>
      </c>
    </row>
    <row r="34" spans="2:9" ht="30.75" customHeight="1">
      <c r="B34" s="195" t="s">
        <v>23</v>
      </c>
      <c r="C34" s="195" t="s">
        <v>51</v>
      </c>
      <c r="D34" s="195" t="s">
        <v>52</v>
      </c>
      <c r="E34" s="184">
        <v>20</v>
      </c>
    </row>
    <row r="35" spans="2:9" ht="52.5" customHeight="1">
      <c r="B35" s="197" t="s">
        <v>11</v>
      </c>
      <c r="C35" s="197" t="s">
        <v>53</v>
      </c>
      <c r="D35" s="197" t="s">
        <v>54</v>
      </c>
      <c r="E35" s="198">
        <v>7</v>
      </c>
      <c r="I35" s="3"/>
    </row>
    <row r="36" spans="2:9" ht="18" customHeight="1" thickBot="1">
      <c r="B36" s="204" t="s">
        <v>23</v>
      </c>
      <c r="C36" s="196" t="s">
        <v>24</v>
      </c>
      <c r="D36" s="204" t="s">
        <v>55</v>
      </c>
      <c r="E36" s="205">
        <v>0.5</v>
      </c>
    </row>
    <row r="37" spans="2:9" ht="96.75" customHeight="1" thickBot="1">
      <c r="B37" s="202"/>
      <c r="C37" s="6" t="s">
        <v>33</v>
      </c>
      <c r="D37" s="202"/>
      <c r="E37" s="203"/>
    </row>
    <row r="38" spans="2:9" ht="18.600000000000001" customHeight="1">
      <c r="B38" s="202" t="s">
        <v>23</v>
      </c>
      <c r="C38" s="6" t="s">
        <v>29</v>
      </c>
      <c r="D38" s="202" t="s">
        <v>55</v>
      </c>
      <c r="E38" s="203">
        <v>1</v>
      </c>
    </row>
    <row r="39" spans="2:9" ht="80.25" customHeight="1">
      <c r="B39" s="202"/>
      <c r="C39" s="6" t="s">
        <v>56</v>
      </c>
      <c r="D39" s="202"/>
      <c r="E39" s="203"/>
    </row>
    <row r="40" spans="2:9" ht="15.75">
      <c r="B40" s="6" t="s">
        <v>18</v>
      </c>
      <c r="C40" s="6" t="s">
        <v>57</v>
      </c>
      <c r="D40" s="6" t="s">
        <v>58</v>
      </c>
      <c r="E40" s="175">
        <v>69.75</v>
      </c>
    </row>
    <row r="41" spans="2:9" ht="31.5">
      <c r="B41" s="6" t="s">
        <v>23</v>
      </c>
      <c r="C41" s="6" t="s">
        <v>26</v>
      </c>
      <c r="D41" s="6" t="s">
        <v>59</v>
      </c>
      <c r="E41" s="175">
        <v>3.85</v>
      </c>
    </row>
    <row r="42" spans="2:9" ht="15.75">
      <c r="B42" s="4" t="s">
        <v>9</v>
      </c>
      <c r="C42" s="4" t="s">
        <v>60</v>
      </c>
      <c r="D42" s="4" t="s">
        <v>61</v>
      </c>
      <c r="E42" s="175">
        <v>17.68</v>
      </c>
    </row>
    <row r="43" spans="2:9" ht="31.5">
      <c r="B43" s="4" t="s">
        <v>16</v>
      </c>
      <c r="C43" s="10" t="s">
        <v>48</v>
      </c>
      <c r="D43" s="4" t="s">
        <v>62</v>
      </c>
      <c r="E43" s="175">
        <v>12</v>
      </c>
    </row>
    <row r="44" spans="2:9" ht="15.75">
      <c r="B44" s="7" t="s">
        <v>11</v>
      </c>
      <c r="C44" s="10" t="s">
        <v>63</v>
      </c>
      <c r="D44" s="4" t="s">
        <v>64</v>
      </c>
      <c r="E44" s="175">
        <v>2.89</v>
      </c>
    </row>
    <row r="45" spans="2:9" ht="31.5">
      <c r="B45" s="6" t="s">
        <v>23</v>
      </c>
      <c r="C45" s="6" t="s">
        <v>65</v>
      </c>
      <c r="D45" s="6" t="s">
        <v>66</v>
      </c>
      <c r="E45" s="175">
        <v>35.1</v>
      </c>
      <c r="F45" s="3"/>
    </row>
    <row r="46" spans="2:9" ht="31.5">
      <c r="B46" s="4" t="s">
        <v>23</v>
      </c>
      <c r="C46" s="4" t="s">
        <v>67</v>
      </c>
      <c r="D46" s="4" t="s">
        <v>68</v>
      </c>
      <c r="E46" s="175">
        <v>16</v>
      </c>
      <c r="F46" s="11" t="s">
        <v>262</v>
      </c>
    </row>
    <row r="47" spans="2:9" ht="47.25">
      <c r="B47" s="4" t="s">
        <v>18</v>
      </c>
      <c r="C47" s="4" t="s">
        <v>19</v>
      </c>
      <c r="D47" s="4" t="s">
        <v>69</v>
      </c>
      <c r="E47" s="175">
        <v>10</v>
      </c>
    </row>
    <row r="48" spans="2:9" ht="35.85" customHeight="1">
      <c r="B48" s="202" t="s">
        <v>23</v>
      </c>
      <c r="C48" s="6" t="s">
        <v>65</v>
      </c>
      <c r="D48" s="202" t="s">
        <v>70</v>
      </c>
      <c r="E48" s="203">
        <v>1.1000000000000001</v>
      </c>
    </row>
    <row r="49" spans="2:10" ht="78.75">
      <c r="B49" s="202"/>
      <c r="C49" s="6" t="s">
        <v>56</v>
      </c>
      <c r="D49" s="202"/>
      <c r="E49" s="203"/>
    </row>
    <row r="50" spans="2:10" ht="31.5">
      <c r="B50" s="4" t="s">
        <v>6</v>
      </c>
      <c r="C50" s="4" t="s">
        <v>7</v>
      </c>
      <c r="D50" s="4" t="s">
        <v>71</v>
      </c>
      <c r="E50" s="175">
        <v>10.9</v>
      </c>
      <c r="F50" s="169" t="s">
        <v>257</v>
      </c>
    </row>
    <row r="51" spans="2:10" ht="15.75">
      <c r="B51" s="4" t="s">
        <v>11</v>
      </c>
      <c r="C51" s="4" t="s">
        <v>72</v>
      </c>
      <c r="D51" s="4" t="s">
        <v>73</v>
      </c>
      <c r="E51" s="175">
        <v>5</v>
      </c>
    </row>
    <row r="52" spans="2:10" ht="15.75">
      <c r="B52" s="4" t="s">
        <v>14</v>
      </c>
      <c r="C52" s="4" t="s">
        <v>35</v>
      </c>
      <c r="D52" s="4" t="s">
        <v>74</v>
      </c>
      <c r="E52" s="176">
        <v>4.45</v>
      </c>
    </row>
    <row r="53" spans="2:10" ht="31.5">
      <c r="B53" s="4" t="s">
        <v>23</v>
      </c>
      <c r="C53" s="4" t="s">
        <v>51</v>
      </c>
      <c r="D53" s="8" t="s">
        <v>75</v>
      </c>
      <c r="E53" s="175">
        <v>22.5</v>
      </c>
    </row>
    <row r="54" spans="2:10" ht="31.5">
      <c r="B54" s="6" t="s">
        <v>9</v>
      </c>
      <c r="C54" s="6" t="s">
        <v>76</v>
      </c>
      <c r="D54" s="12" t="s">
        <v>77</v>
      </c>
      <c r="E54" s="175">
        <v>20</v>
      </c>
    </row>
    <row r="55" spans="2:10" ht="31.5">
      <c r="B55" s="6" t="s">
        <v>11</v>
      </c>
      <c r="C55" s="6" t="s">
        <v>49</v>
      </c>
      <c r="D55" s="6" t="s">
        <v>78</v>
      </c>
      <c r="E55" s="175">
        <v>13</v>
      </c>
    </row>
    <row r="56" spans="2:10" ht="15.75">
      <c r="B56" s="6" t="s">
        <v>14</v>
      </c>
      <c r="C56" s="6" t="s">
        <v>15</v>
      </c>
      <c r="D56" s="6" t="s">
        <v>78</v>
      </c>
      <c r="E56" s="175">
        <v>1.25</v>
      </c>
    </row>
    <row r="57" spans="2:10" ht="31.5">
      <c r="B57" s="8" t="s">
        <v>6</v>
      </c>
      <c r="C57" s="8" t="s">
        <v>79</v>
      </c>
      <c r="D57" s="8" t="s">
        <v>80</v>
      </c>
      <c r="E57" s="176">
        <v>8.5</v>
      </c>
      <c r="F57" s="191" t="s">
        <v>258</v>
      </c>
    </row>
    <row r="58" spans="2:10" ht="31.5">
      <c r="B58" s="17" t="s">
        <v>23</v>
      </c>
      <c r="C58" s="17" t="s">
        <v>81</v>
      </c>
      <c r="D58" s="17" t="s">
        <v>82</v>
      </c>
      <c r="E58" s="176">
        <v>9.33</v>
      </c>
      <c r="F58" s="187" t="s">
        <v>259</v>
      </c>
      <c r="G58" s="188">
        <v>9.33</v>
      </c>
    </row>
    <row r="59" spans="2:10" ht="35.85" customHeight="1">
      <c r="B59" s="202" t="s">
        <v>23</v>
      </c>
      <c r="C59" s="6" t="s">
        <v>65</v>
      </c>
      <c r="D59" s="202" t="s">
        <v>83</v>
      </c>
      <c r="E59" s="203">
        <v>1.8</v>
      </c>
    </row>
    <row r="60" spans="2:10" ht="96" customHeight="1">
      <c r="B60" s="202"/>
      <c r="C60" s="6" t="s">
        <v>56</v>
      </c>
      <c r="D60" s="202"/>
      <c r="E60" s="203"/>
      <c r="F60" s="3">
        <f>SUM(E29:E60)</f>
        <v>328.66999999999996</v>
      </c>
    </row>
    <row r="61" spans="2:10" ht="125.25" customHeight="1">
      <c r="B61" s="13" t="s">
        <v>84</v>
      </c>
      <c r="C61" s="13" t="s">
        <v>85</v>
      </c>
      <c r="D61" s="13" t="s">
        <v>86</v>
      </c>
      <c r="E61" s="178" t="s">
        <v>87</v>
      </c>
      <c r="F61">
        <v>34.69</v>
      </c>
    </row>
    <row r="62" spans="2:10" ht="125.25" customHeight="1">
      <c r="B62" s="8" t="s">
        <v>84</v>
      </c>
      <c r="C62" s="8" t="s">
        <v>88</v>
      </c>
      <c r="D62" s="14" t="s">
        <v>89</v>
      </c>
      <c r="E62" s="176">
        <v>51</v>
      </c>
    </row>
    <row r="63" spans="2:10" ht="31.5">
      <c r="B63" s="15" t="s">
        <v>11</v>
      </c>
      <c r="C63" s="15" t="s">
        <v>53</v>
      </c>
      <c r="D63" s="15" t="s">
        <v>90</v>
      </c>
      <c r="E63" s="179">
        <v>6.6</v>
      </c>
      <c r="J63" s="172"/>
    </row>
    <row r="64" spans="2:10" ht="31.5">
      <c r="B64" s="4" t="s">
        <v>11</v>
      </c>
      <c r="C64" s="5" t="s">
        <v>91</v>
      </c>
      <c r="D64" s="5" t="s">
        <v>92</v>
      </c>
      <c r="E64" s="176">
        <v>4</v>
      </c>
      <c r="F64" s="3">
        <f>SUM(E62:E64)</f>
        <v>61.6</v>
      </c>
    </row>
    <row r="65" spans="2:13" ht="55.5" customHeight="1">
      <c r="B65" s="8" t="s">
        <v>84</v>
      </c>
      <c r="C65" s="8" t="s">
        <v>93</v>
      </c>
      <c r="D65" s="8" t="s">
        <v>94</v>
      </c>
      <c r="E65" s="176" t="s">
        <v>95</v>
      </c>
      <c r="F65">
        <v>25.97</v>
      </c>
      <c r="I65" s="173"/>
    </row>
    <row r="66" spans="2:13" ht="31.5">
      <c r="B66" s="6" t="s">
        <v>23</v>
      </c>
      <c r="C66" s="6" t="s">
        <v>26</v>
      </c>
      <c r="D66" s="6" t="s">
        <v>96</v>
      </c>
      <c r="E66" s="175">
        <v>3</v>
      </c>
      <c r="F66">
        <v>3</v>
      </c>
    </row>
    <row r="67" spans="2:13" ht="50.25" customHeight="1">
      <c r="B67" s="8" t="s">
        <v>16</v>
      </c>
      <c r="C67" s="16" t="s">
        <v>48</v>
      </c>
      <c r="D67" s="8" t="s">
        <v>97</v>
      </c>
      <c r="E67" s="176" t="s">
        <v>98</v>
      </c>
      <c r="F67">
        <v>2.7</v>
      </c>
      <c r="J67" s="3"/>
    </row>
    <row r="68" spans="2:13" ht="50.25" customHeight="1">
      <c r="B68" s="6" t="s">
        <v>9</v>
      </c>
      <c r="C68" s="6" t="s">
        <v>37</v>
      </c>
      <c r="D68" s="17" t="s">
        <v>99</v>
      </c>
      <c r="E68" s="176">
        <v>6</v>
      </c>
      <c r="H68" s="174"/>
    </row>
    <row r="69" spans="2:13" ht="45.75" customHeight="1">
      <c r="B69" s="8" t="s">
        <v>9</v>
      </c>
      <c r="C69" s="8" t="s">
        <v>31</v>
      </c>
      <c r="D69" s="8" t="s">
        <v>99</v>
      </c>
      <c r="E69" s="176">
        <v>3.24</v>
      </c>
    </row>
    <row r="70" spans="2:13" ht="31.5">
      <c r="B70" s="4" t="s">
        <v>11</v>
      </c>
      <c r="C70" s="4" t="s">
        <v>53</v>
      </c>
      <c r="D70" s="4" t="s">
        <v>100</v>
      </c>
      <c r="E70" s="175">
        <v>6.4</v>
      </c>
    </row>
    <row r="71" spans="2:13" ht="31.5">
      <c r="B71" s="4" t="s">
        <v>23</v>
      </c>
      <c r="C71" s="4" t="s">
        <v>26</v>
      </c>
      <c r="D71" s="4" t="s">
        <v>101</v>
      </c>
      <c r="E71" s="175">
        <v>2</v>
      </c>
    </row>
    <row r="72" spans="2:13" ht="31.5">
      <c r="B72" s="4" t="s">
        <v>9</v>
      </c>
      <c r="C72" s="4" t="s">
        <v>76</v>
      </c>
      <c r="D72" s="4" t="s">
        <v>101</v>
      </c>
      <c r="E72" s="175">
        <v>11.06</v>
      </c>
    </row>
    <row r="73" spans="2:13" ht="37.5" customHeight="1">
      <c r="B73" s="8" t="s">
        <v>6</v>
      </c>
      <c r="C73" s="8" t="s">
        <v>79</v>
      </c>
      <c r="D73" s="8" t="s">
        <v>102</v>
      </c>
      <c r="E73" s="176">
        <v>34.4</v>
      </c>
      <c r="F73" s="191" t="s">
        <v>261</v>
      </c>
    </row>
    <row r="74" spans="2:13" ht="35.85" customHeight="1">
      <c r="B74" s="208" t="s">
        <v>23</v>
      </c>
      <c r="C74" s="4" t="s">
        <v>65</v>
      </c>
      <c r="D74" s="208" t="s">
        <v>103</v>
      </c>
      <c r="E74" s="203">
        <v>1.8</v>
      </c>
    </row>
    <row r="75" spans="2:13" ht="93.75" customHeight="1" thickBot="1">
      <c r="B75" s="208"/>
      <c r="C75" s="4" t="s">
        <v>56</v>
      </c>
      <c r="D75" s="208"/>
      <c r="E75" s="203"/>
    </row>
    <row r="76" spans="2:13" ht="32.25" thickBot="1">
      <c r="B76" s="192" t="s">
        <v>23</v>
      </c>
      <c r="C76" s="192" t="s">
        <v>81</v>
      </c>
      <c r="D76" s="192" t="s">
        <v>104</v>
      </c>
      <c r="E76" s="180">
        <v>17</v>
      </c>
      <c r="F76" s="171"/>
      <c r="G76" s="188">
        <v>17</v>
      </c>
      <c r="H76" t="s">
        <v>260</v>
      </c>
    </row>
    <row r="77" spans="2:13" ht="69.75" customHeight="1" thickBot="1">
      <c r="B77" s="4" t="s">
        <v>23</v>
      </c>
      <c r="C77" s="4" t="s">
        <v>65</v>
      </c>
      <c r="D77" s="4" t="s">
        <v>237</v>
      </c>
      <c r="E77" s="175">
        <v>20</v>
      </c>
      <c r="J77" s="169" t="s">
        <v>236</v>
      </c>
      <c r="M77" s="3">
        <f>E81+E80+E79+E78+E77+E76+E74+E73+E72+E71+E70+E69+E68+2.7+E66+25.97+E64+E63+E62+34.69+E59+E58+E57+E56+E55+E54+E53+E52+E51+E50+E48+E47+E46+E45+E44+E43+E42+E41+E40+E38+E36+E35+E34+E33+E32+E31+E30+E29+E27+E26+E25+E24+E23+E22+E21+E20+E18+E16+E15+E14+E13+E12+E11++E10+E9+E8+E7+E6+E5+E4</f>
        <v>933.2600000000001</v>
      </c>
    </row>
    <row r="78" spans="2:13" ht="54" customHeight="1" thickBot="1">
      <c r="B78" s="4" t="s">
        <v>11</v>
      </c>
      <c r="C78" s="4" t="s">
        <v>234</v>
      </c>
      <c r="D78" s="4" t="s">
        <v>235</v>
      </c>
      <c r="E78" s="175">
        <v>3.5</v>
      </c>
      <c r="H78" s="3"/>
    </row>
    <row r="79" spans="2:13" ht="54" customHeight="1" thickBot="1">
      <c r="B79" s="6" t="s">
        <v>18</v>
      </c>
      <c r="C79" s="6" t="s">
        <v>41</v>
      </c>
      <c r="D79" s="4" t="s">
        <v>240</v>
      </c>
      <c r="E79" s="175">
        <v>29.78</v>
      </c>
    </row>
    <row r="80" spans="2:13" ht="79.5" thickBot="1">
      <c r="B80" s="4" t="s">
        <v>11</v>
      </c>
      <c r="C80" s="4" t="s">
        <v>49</v>
      </c>
      <c r="D80" s="4" t="s">
        <v>242</v>
      </c>
      <c r="E80" s="175">
        <v>12.06</v>
      </c>
      <c r="J80" s="169" t="s">
        <v>239</v>
      </c>
    </row>
    <row r="81" spans="2:12" ht="79.5" thickBot="1">
      <c r="B81" s="183" t="s">
        <v>23</v>
      </c>
      <c r="C81" s="183" t="s">
        <v>51</v>
      </c>
      <c r="D81" s="183" t="s">
        <v>241</v>
      </c>
      <c r="E81" s="184">
        <v>24.75</v>
      </c>
      <c r="F81" s="3"/>
      <c r="H81" s="3"/>
      <c r="J81" s="169" t="s">
        <v>238</v>
      </c>
    </row>
    <row r="82" spans="2:12" ht="32.25" thickBot="1">
      <c r="B82" s="193" t="s">
        <v>23</v>
      </c>
      <c r="C82" s="193" t="s">
        <v>247</v>
      </c>
      <c r="D82" s="193" t="s">
        <v>245</v>
      </c>
      <c r="E82" s="194">
        <v>2.75</v>
      </c>
      <c r="F82" s="3" t="s">
        <v>249</v>
      </c>
      <c r="G82" s="1">
        <v>2.75</v>
      </c>
      <c r="H82" s="3"/>
      <c r="I82" t="s">
        <v>254</v>
      </c>
      <c r="J82" s="182"/>
      <c r="L82">
        <f>G82*H101</f>
        <v>11.434225</v>
      </c>
    </row>
    <row r="83" spans="2:12" ht="32.25" thickBot="1">
      <c r="B83" s="193" t="s">
        <v>6</v>
      </c>
      <c r="C83" s="193" t="s">
        <v>244</v>
      </c>
      <c r="D83" s="193" t="s">
        <v>245</v>
      </c>
      <c r="E83" s="194">
        <v>8</v>
      </c>
      <c r="F83" s="3" t="s">
        <v>248</v>
      </c>
      <c r="G83" s="1">
        <v>8</v>
      </c>
      <c r="H83" s="3"/>
      <c r="J83" s="182"/>
      <c r="L83">
        <f>G83*H101</f>
        <v>33.263199999999998</v>
      </c>
    </row>
    <row r="84" spans="2:12" ht="32.25" thickBot="1">
      <c r="B84" s="193" t="s">
        <v>6</v>
      </c>
      <c r="C84" s="193" t="s">
        <v>243</v>
      </c>
      <c r="D84" s="193" t="s">
        <v>250</v>
      </c>
      <c r="E84" s="194">
        <v>8</v>
      </c>
      <c r="F84" s="3" t="s">
        <v>248</v>
      </c>
      <c r="G84" s="1">
        <v>8</v>
      </c>
      <c r="H84" s="3"/>
      <c r="J84" s="182"/>
      <c r="L84">
        <f>G84*H101</f>
        <v>33.263199999999998</v>
      </c>
    </row>
    <row r="85" spans="2:12" ht="119.25" customHeight="1" thickBot="1">
      <c r="B85" s="193" t="s">
        <v>23</v>
      </c>
      <c r="C85" s="193" t="s">
        <v>270</v>
      </c>
      <c r="D85" s="193" t="s">
        <v>267</v>
      </c>
      <c r="E85" s="194">
        <v>43</v>
      </c>
      <c r="F85" s="3" t="s">
        <v>263</v>
      </c>
      <c r="G85" s="1">
        <v>35</v>
      </c>
      <c r="H85" s="3"/>
      <c r="I85" t="s">
        <v>255</v>
      </c>
      <c r="J85" s="182"/>
      <c r="L85">
        <f>G85*H101</f>
        <v>145.5265</v>
      </c>
    </row>
    <row r="86" spans="2:12" ht="32.25" thickBot="1">
      <c r="B86" s="193" t="s">
        <v>23</v>
      </c>
      <c r="C86" s="193" t="s">
        <v>246</v>
      </c>
      <c r="D86" s="193" t="s">
        <v>268</v>
      </c>
      <c r="E86" s="194">
        <v>10</v>
      </c>
      <c r="F86" s="3"/>
      <c r="H86" s="3"/>
      <c r="J86" s="182"/>
    </row>
    <row r="87" spans="2:12" ht="20.25">
      <c r="B87" s="206" t="s">
        <v>105</v>
      </c>
      <c r="C87" s="206"/>
      <c r="D87" s="206"/>
      <c r="E87" s="185">
        <f>SUM(E4+E5+E6+E7+E8+E9+E10+E11+E12+E13+E14+E15+E16+E18+E20+E21+E22+E23+E24+E25+E26+E27+E29+E30+E31+E32+E33+E34+E35+E36+E38+E40+E41+E42+E43+E44+E45+E46+E47+E48+E50+E51+E52+E53+E54+E55+E56+E57+E58+E59+F61+E62+E63+E64+F65+E66+F67+E68+E69+E70+E71+E72+E73+E74+E76+E77+E78+E79+E80+E81+E82+E83+E86+E84+E85)</f>
        <v>1005.0099999999999</v>
      </c>
      <c r="F87" s="3"/>
    </row>
    <row r="88" spans="2:12" ht="15.75">
      <c r="B88" s="18"/>
      <c r="C88" s="19"/>
      <c r="D88" s="19"/>
      <c r="E88" s="20"/>
    </row>
    <row r="89" spans="2:12" ht="16.5" customHeight="1">
      <c r="B89" s="21" t="s">
        <v>106</v>
      </c>
      <c r="H89" s="1"/>
    </row>
    <row r="90" spans="2:12" ht="18" customHeight="1">
      <c r="B90" s="207" t="s">
        <v>107</v>
      </c>
      <c r="C90" s="207"/>
      <c r="D90" s="207"/>
      <c r="E90" s="207"/>
    </row>
    <row r="91" spans="2:12" ht="15.75" customHeight="1">
      <c r="B91" s="207" t="s">
        <v>108</v>
      </c>
      <c r="C91" s="207"/>
      <c r="D91" s="207"/>
      <c r="E91" s="207"/>
    </row>
    <row r="96" spans="2:12">
      <c r="E96" s="3"/>
    </row>
    <row r="97" spans="5:11">
      <c r="E97" s="3"/>
    </row>
    <row r="98" spans="5:11">
      <c r="E98" s="3"/>
    </row>
    <row r="99" spans="5:11" ht="15">
      <c r="G99" s="189">
        <v>147000000</v>
      </c>
    </row>
    <row r="100" spans="5:11">
      <c r="K100">
        <v>3.6</v>
      </c>
    </row>
    <row r="101" spans="5:11">
      <c r="E101" s="186"/>
      <c r="F101" s="186"/>
      <c r="G101" s="1">
        <f>G99/H101</f>
        <v>35354385.627359971</v>
      </c>
      <c r="H101">
        <v>4.1578999999999997</v>
      </c>
      <c r="K101">
        <f>K100/15.62</f>
        <v>0.23047375160051217</v>
      </c>
    </row>
    <row r="102" spans="5:11">
      <c r="E102" s="186"/>
      <c r="F102" s="186"/>
      <c r="G102" s="1">
        <f>G99/H102</f>
        <v>36750000</v>
      </c>
      <c r="H102">
        <v>4</v>
      </c>
    </row>
    <row r="103" spans="5:11">
      <c r="E103" s="186">
        <v>44500000</v>
      </c>
      <c r="F103" s="186"/>
    </row>
    <row r="104" spans="5:11">
      <c r="E104" s="186">
        <f>E103/H101</f>
        <v>10702518.098078357</v>
      </c>
      <c r="F104" s="186"/>
      <c r="K104">
        <f>12.75*0.23</f>
        <v>2.9325000000000001</v>
      </c>
    </row>
    <row r="105" spans="5:11">
      <c r="E105" s="186"/>
      <c r="F105" s="186"/>
      <c r="G105" s="190">
        <v>53000000</v>
      </c>
    </row>
    <row r="106" spans="5:11">
      <c r="E106" s="186">
        <v>81130000</v>
      </c>
      <c r="F106" s="186"/>
    </row>
    <row r="107" spans="5:11">
      <c r="E107" s="186">
        <f>E106/H101</f>
        <v>19512253.781957239</v>
      </c>
      <c r="F107" s="186"/>
      <c r="G107" s="1">
        <f>G105/H101</f>
        <v>12746819.307823662</v>
      </c>
    </row>
    <row r="108" spans="5:11">
      <c r="E108" s="186"/>
      <c r="F108" s="186"/>
      <c r="G108" s="1">
        <f>G105/H102</f>
        <v>13250000</v>
      </c>
    </row>
    <row r="109" spans="5:11">
      <c r="E109" s="186"/>
      <c r="F109" s="186"/>
    </row>
    <row r="110" spans="5:11">
      <c r="E110" s="186"/>
      <c r="F110" s="186"/>
      <c r="G110" s="190">
        <v>12750000</v>
      </c>
    </row>
    <row r="111" spans="5:11">
      <c r="E111" s="186"/>
      <c r="F111" s="186"/>
    </row>
    <row r="112" spans="5:11">
      <c r="E112" s="186"/>
      <c r="F112" s="186"/>
      <c r="G112" s="1">
        <f>G110*H101</f>
        <v>53013224.999999993</v>
      </c>
    </row>
    <row r="113" spans="5:7">
      <c r="E113" s="186"/>
      <c r="F113" s="186"/>
      <c r="G113" s="1">
        <f>G110*H102</f>
        <v>51000000</v>
      </c>
    </row>
    <row r="114" spans="5:7">
      <c r="E114" s="186"/>
      <c r="F114" s="186"/>
    </row>
    <row r="115" spans="5:7">
      <c r="E115" s="186"/>
      <c r="F115" s="186"/>
    </row>
    <row r="116" spans="5:7">
      <c r="E116" s="186"/>
      <c r="F116" s="186"/>
    </row>
    <row r="117" spans="5:7">
      <c r="E117" s="186"/>
      <c r="F117" s="186"/>
    </row>
    <row r="118" spans="5:7">
      <c r="E118" s="186"/>
      <c r="F118" s="186"/>
    </row>
    <row r="119" spans="5:7">
      <c r="E119" s="186"/>
      <c r="F119" s="186"/>
    </row>
    <row r="120" spans="5:7">
      <c r="E120" s="186"/>
      <c r="F120" s="186"/>
      <c r="G120" s="1">
        <v>35242431.700000003</v>
      </c>
    </row>
    <row r="121" spans="5:7">
      <c r="E121" s="186"/>
      <c r="F121" s="186"/>
      <c r="G121" s="1">
        <f>G120/H101</f>
        <v>8476017.1480795611</v>
      </c>
    </row>
    <row r="122" spans="5:7">
      <c r="E122" s="186"/>
      <c r="F122" s="186"/>
    </row>
    <row r="123" spans="5:7">
      <c r="E123" s="186"/>
      <c r="F123" s="186"/>
      <c r="G123" s="1">
        <v>143237217.46000001</v>
      </c>
    </row>
    <row r="124" spans="5:7">
      <c r="E124" s="186"/>
      <c r="F124" s="186"/>
      <c r="G124" s="1">
        <f>G123/H101</f>
        <v>34449413.756944619</v>
      </c>
    </row>
    <row r="125" spans="5:7">
      <c r="E125" s="186"/>
      <c r="F125" s="186"/>
    </row>
    <row r="126" spans="5:7">
      <c r="E126" s="186"/>
      <c r="F126" s="186"/>
      <c r="G126" s="1">
        <f>G121+G124</f>
        <v>42925430.905024178</v>
      </c>
    </row>
    <row r="127" spans="5:7">
      <c r="E127" s="186"/>
      <c r="F127" s="186"/>
    </row>
    <row r="128" spans="5:7">
      <c r="E128" s="186"/>
      <c r="F128" s="186"/>
      <c r="G128" s="1">
        <v>50879884</v>
      </c>
    </row>
    <row r="129" spans="5:7">
      <c r="E129" s="186"/>
      <c r="F129" s="186"/>
    </row>
    <row r="130" spans="5:7">
      <c r="E130" s="186"/>
      <c r="F130" s="186"/>
      <c r="G130" s="1">
        <f>G128-G126</f>
        <v>7954453.0949758217</v>
      </c>
    </row>
  </sheetData>
  <sheetProtection selectLockedCells="1" selectUnlockedCells="1"/>
  <mergeCells count="27">
    <mergeCell ref="B87:D87"/>
    <mergeCell ref="B90:E90"/>
    <mergeCell ref="B91:E91"/>
    <mergeCell ref="B59:B60"/>
    <mergeCell ref="D59:D60"/>
    <mergeCell ref="E59:E60"/>
    <mergeCell ref="B74:B75"/>
    <mergeCell ref="D74:D75"/>
    <mergeCell ref="E74:E75"/>
    <mergeCell ref="B38:B39"/>
    <mergeCell ref="D38:D39"/>
    <mergeCell ref="E38:E39"/>
    <mergeCell ref="B48:B49"/>
    <mergeCell ref="D48:D49"/>
    <mergeCell ref="E48:E49"/>
    <mergeCell ref="B18:B19"/>
    <mergeCell ref="D18:D19"/>
    <mergeCell ref="E18:E19"/>
    <mergeCell ref="B36:B37"/>
    <mergeCell ref="D36:D37"/>
    <mergeCell ref="E36:E37"/>
    <mergeCell ref="D1:E1"/>
    <mergeCell ref="B2:B3"/>
    <mergeCell ref="C2:C3"/>
    <mergeCell ref="B16:B17"/>
    <mergeCell ref="D16:D17"/>
    <mergeCell ref="E16:E17"/>
  </mergeCells>
  <pageMargins left="0.70866141732283472" right="0" top="0.51181102362204722" bottom="0.74803149606299213" header="0.51181102362204722" footer="0.51181102362204722"/>
  <pageSetup paperSize="9" scale="55" firstPageNumber="0" orientation="portrait" verticalDpi="300" r:id="rId1"/>
  <headerFooter alignWithMargins="0"/>
  <rowBreaks count="2" manualBreakCount="2">
    <brk id="35" min="1" max="4" man="1"/>
    <brk id="61" min="1" max="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J76"/>
  <sheetViews>
    <sheetView view="pageBreakPreview" zoomScaleSheetLayoutView="100" workbookViewId="0">
      <pane xSplit="1" ySplit="4" topLeftCell="AU5" activePane="bottomRight" state="frozen"/>
      <selection pane="topRight" activeCell="B1" sqref="B1"/>
      <selection pane="bottomLeft" activeCell="A5" sqref="A5"/>
      <selection pane="bottomRight" activeCell="B7" sqref="B7"/>
    </sheetView>
  </sheetViews>
  <sheetFormatPr defaultRowHeight="14.25"/>
  <cols>
    <col min="1" max="1" width="15.25" customWidth="1"/>
    <col min="2" max="2" width="20.75" customWidth="1"/>
    <col min="3" max="16" width="7.625" customWidth="1"/>
    <col min="17" max="17" width="7.75" customWidth="1"/>
    <col min="18" max="62" width="7.625" customWidth="1"/>
  </cols>
  <sheetData>
    <row r="1" spans="1:62" ht="18.600000000000001" customHeight="1">
      <c r="A1" s="209" t="s">
        <v>109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  <c r="AW1" s="209"/>
      <c r="AX1" s="209"/>
      <c r="AY1" s="209"/>
      <c r="AZ1" s="209"/>
      <c r="BA1" s="209"/>
      <c r="BB1" s="209"/>
      <c r="BC1" s="209"/>
      <c r="BD1" s="209"/>
      <c r="BE1" s="209"/>
      <c r="BF1" s="209"/>
      <c r="BG1" s="209"/>
      <c r="BH1" s="209"/>
      <c r="BI1" s="209"/>
      <c r="BJ1" s="209"/>
    </row>
    <row r="2" spans="1:62" ht="15" customHeight="1">
      <c r="A2" s="210" t="s">
        <v>110</v>
      </c>
      <c r="B2" s="210"/>
      <c r="C2" s="211">
        <v>2008</v>
      </c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2">
        <v>2009</v>
      </c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>
        <v>2010</v>
      </c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>
        <v>2011</v>
      </c>
      <c r="AN2" s="212"/>
      <c r="AO2" s="212"/>
      <c r="AP2" s="212"/>
      <c r="AQ2" s="212"/>
      <c r="AR2" s="212"/>
      <c r="AS2" s="212"/>
      <c r="AT2" s="212"/>
      <c r="AU2" s="212"/>
      <c r="AV2" s="212"/>
      <c r="AW2" s="212"/>
      <c r="AX2" s="212"/>
      <c r="AY2" s="213">
        <v>2012</v>
      </c>
      <c r="AZ2" s="213"/>
      <c r="BA2" s="213"/>
      <c r="BB2" s="213"/>
      <c r="BC2" s="213"/>
      <c r="BD2" s="213"/>
      <c r="BE2" s="213"/>
      <c r="BF2" s="213"/>
      <c r="BG2" s="213"/>
      <c r="BH2" s="213"/>
      <c r="BI2" s="213"/>
      <c r="BJ2" s="213"/>
    </row>
    <row r="3" spans="1:62">
      <c r="A3" s="210"/>
      <c r="B3" s="210"/>
      <c r="C3" s="22" t="s">
        <v>111</v>
      </c>
      <c r="D3" s="23" t="s">
        <v>112</v>
      </c>
      <c r="E3" s="23" t="s">
        <v>113</v>
      </c>
      <c r="F3" s="23" t="s">
        <v>114</v>
      </c>
      <c r="G3" s="23" t="s">
        <v>115</v>
      </c>
      <c r="H3" s="23" t="s">
        <v>116</v>
      </c>
      <c r="I3" s="23" t="s">
        <v>117</v>
      </c>
      <c r="J3" s="23" t="s">
        <v>118</v>
      </c>
      <c r="K3" s="23" t="s">
        <v>119</v>
      </c>
      <c r="L3" s="23" t="s">
        <v>120</v>
      </c>
      <c r="M3" s="23" t="s">
        <v>121</v>
      </c>
      <c r="N3" s="24" t="s">
        <v>122</v>
      </c>
      <c r="O3" s="22" t="s">
        <v>111</v>
      </c>
      <c r="P3" s="25" t="s">
        <v>112</v>
      </c>
      <c r="Q3" s="25" t="s">
        <v>113</v>
      </c>
      <c r="R3" s="25" t="s">
        <v>114</v>
      </c>
      <c r="S3" s="25" t="s">
        <v>115</v>
      </c>
      <c r="T3" s="23" t="s">
        <v>116</v>
      </c>
      <c r="U3" s="23" t="s">
        <v>117</v>
      </c>
      <c r="V3" s="23" t="s">
        <v>118</v>
      </c>
      <c r="W3" s="23" t="s">
        <v>119</v>
      </c>
      <c r="X3" s="23" t="s">
        <v>120</v>
      </c>
      <c r="Y3" s="23" t="s">
        <v>121</v>
      </c>
      <c r="Z3" s="26" t="s">
        <v>122</v>
      </c>
      <c r="AA3" s="22" t="s">
        <v>111</v>
      </c>
      <c r="AB3" s="25" t="s">
        <v>112</v>
      </c>
      <c r="AC3" s="25" t="s">
        <v>113</v>
      </c>
      <c r="AD3" s="25" t="s">
        <v>114</v>
      </c>
      <c r="AE3" s="25" t="s">
        <v>115</v>
      </c>
      <c r="AF3" s="23" t="s">
        <v>116</v>
      </c>
      <c r="AG3" s="23" t="s">
        <v>117</v>
      </c>
      <c r="AH3" s="23" t="s">
        <v>118</v>
      </c>
      <c r="AI3" s="23" t="s">
        <v>119</v>
      </c>
      <c r="AJ3" s="23" t="s">
        <v>120</v>
      </c>
      <c r="AK3" s="23" t="s">
        <v>121</v>
      </c>
      <c r="AL3" s="24" t="s">
        <v>122</v>
      </c>
      <c r="AM3" s="25" t="s">
        <v>111</v>
      </c>
      <c r="AN3" s="23" t="s">
        <v>112</v>
      </c>
      <c r="AO3" s="23" t="s">
        <v>113</v>
      </c>
      <c r="AP3" s="23" t="s">
        <v>114</v>
      </c>
      <c r="AQ3" s="23" t="s">
        <v>115</v>
      </c>
      <c r="AR3" s="23" t="s">
        <v>116</v>
      </c>
      <c r="AS3" s="23" t="s">
        <v>117</v>
      </c>
      <c r="AT3" s="23" t="s">
        <v>118</v>
      </c>
      <c r="AU3" s="23" t="s">
        <v>119</v>
      </c>
      <c r="AV3" s="23" t="s">
        <v>120</v>
      </c>
      <c r="AW3" s="23" t="s">
        <v>121</v>
      </c>
      <c r="AX3" s="24" t="s">
        <v>122</v>
      </c>
      <c r="AY3" s="23" t="s">
        <v>111</v>
      </c>
      <c r="AZ3" s="23" t="s">
        <v>112</v>
      </c>
      <c r="BA3" s="23" t="s">
        <v>113</v>
      </c>
      <c r="BB3" s="23" t="s">
        <v>114</v>
      </c>
      <c r="BC3" s="23" t="s">
        <v>115</v>
      </c>
      <c r="BD3" s="23" t="s">
        <v>116</v>
      </c>
      <c r="BE3" s="23" t="s">
        <v>117</v>
      </c>
      <c r="BF3" s="23" t="s">
        <v>118</v>
      </c>
      <c r="BG3" s="23" t="s">
        <v>119</v>
      </c>
      <c r="BH3" s="23" t="s">
        <v>120</v>
      </c>
      <c r="BI3" s="23" t="s">
        <v>121</v>
      </c>
      <c r="BJ3" s="23" t="s">
        <v>122</v>
      </c>
    </row>
    <row r="4" spans="1:62" ht="42">
      <c r="A4" s="27" t="s">
        <v>123</v>
      </c>
      <c r="B4" s="28" t="s">
        <v>124</v>
      </c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1"/>
      <c r="O4" s="29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29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1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1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</row>
    <row r="5" spans="1:62" ht="21">
      <c r="A5" s="32" t="s">
        <v>125</v>
      </c>
      <c r="B5" s="33" t="s">
        <v>126</v>
      </c>
      <c r="C5" s="34"/>
      <c r="D5" s="35"/>
      <c r="E5" s="35"/>
      <c r="F5" s="35"/>
      <c r="G5" s="35"/>
      <c r="H5" s="35"/>
      <c r="I5" s="35"/>
      <c r="J5" s="35"/>
      <c r="K5" s="35"/>
      <c r="L5" s="35"/>
      <c r="M5" s="35"/>
      <c r="N5" s="36"/>
      <c r="O5" s="37"/>
      <c r="P5" s="34"/>
      <c r="Q5" s="34"/>
      <c r="R5" s="34"/>
      <c r="S5" s="34"/>
      <c r="T5" s="35"/>
      <c r="U5" s="35"/>
      <c r="V5" s="35"/>
      <c r="W5" s="35"/>
      <c r="X5" s="35"/>
      <c r="Y5" s="35"/>
      <c r="Z5" s="38"/>
      <c r="AA5" s="37"/>
      <c r="AB5" s="34"/>
      <c r="AC5" s="34"/>
      <c r="AD5" s="34"/>
      <c r="AE5" s="34"/>
      <c r="AF5" s="35"/>
      <c r="AG5" s="35"/>
      <c r="AH5" s="35"/>
      <c r="AI5" s="35"/>
      <c r="AJ5" s="35"/>
      <c r="AK5" s="35"/>
      <c r="AL5" s="36"/>
      <c r="AM5" s="34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6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</row>
    <row r="6" spans="1:62" ht="21">
      <c r="A6" s="39" t="s">
        <v>127</v>
      </c>
      <c r="B6" s="40" t="s">
        <v>128</v>
      </c>
      <c r="C6" s="41"/>
      <c r="D6" s="42"/>
      <c r="E6" s="42"/>
      <c r="F6" s="42"/>
      <c r="G6" s="42"/>
      <c r="H6" s="42"/>
      <c r="I6" s="43"/>
      <c r="J6" s="42"/>
      <c r="K6" s="42"/>
      <c r="L6" s="42"/>
      <c r="M6" s="42"/>
      <c r="N6" s="44"/>
      <c r="O6" s="45"/>
      <c r="P6" s="46"/>
      <c r="Q6" s="46"/>
      <c r="R6" s="46"/>
      <c r="S6" s="42"/>
      <c r="T6" s="42"/>
      <c r="U6" s="44"/>
      <c r="V6" s="215">
        <v>17</v>
      </c>
      <c r="W6" s="215"/>
      <c r="X6" s="215"/>
      <c r="Y6" s="42"/>
      <c r="Z6" s="47"/>
      <c r="AA6" s="45"/>
      <c r="AB6" s="41"/>
      <c r="AC6" s="41"/>
      <c r="AD6" s="41"/>
      <c r="AE6" s="41"/>
      <c r="AF6" s="42"/>
      <c r="AG6" s="42"/>
      <c r="AH6" s="42"/>
      <c r="AI6" s="42"/>
      <c r="AJ6" s="42"/>
      <c r="AK6" s="42"/>
      <c r="AL6" s="48"/>
      <c r="AM6" s="41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8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</row>
    <row r="7" spans="1:62" ht="31.5">
      <c r="A7" s="39" t="s">
        <v>266</v>
      </c>
      <c r="B7" s="40" t="s">
        <v>253</v>
      </c>
      <c r="C7" s="41"/>
      <c r="D7" s="42"/>
      <c r="E7" s="42"/>
      <c r="F7" s="42"/>
      <c r="G7" s="42"/>
      <c r="H7" s="42"/>
      <c r="I7" s="43"/>
      <c r="J7" s="42"/>
      <c r="K7" s="42"/>
      <c r="L7" s="42"/>
      <c r="M7" s="42"/>
      <c r="N7" s="44"/>
      <c r="O7" s="45"/>
      <c r="P7" s="138"/>
      <c r="Q7" s="138"/>
      <c r="R7" s="138"/>
      <c r="S7" s="41"/>
      <c r="T7" s="42"/>
      <c r="U7" s="44"/>
      <c r="V7" s="181"/>
      <c r="W7" s="181"/>
      <c r="X7" s="181"/>
      <c r="Y7" s="42"/>
      <c r="Z7" s="47"/>
      <c r="AA7" s="45"/>
      <c r="AB7" s="41"/>
      <c r="AC7" s="41"/>
      <c r="AD7" s="41"/>
      <c r="AE7" s="41"/>
      <c r="AF7" s="42"/>
      <c r="AG7" s="42"/>
      <c r="AH7" s="49"/>
      <c r="AI7" s="42"/>
      <c r="AJ7" s="42"/>
      <c r="AK7" s="42"/>
      <c r="AL7" s="48"/>
      <c r="AM7" s="41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8"/>
      <c r="AY7" s="42"/>
      <c r="AZ7" s="42"/>
      <c r="BA7" s="42"/>
      <c r="BB7" s="216">
        <v>43</v>
      </c>
      <c r="BC7" s="214"/>
      <c r="BD7" s="214"/>
      <c r="BE7" s="217"/>
      <c r="BF7" s="42"/>
      <c r="BG7" s="42"/>
      <c r="BH7" s="42"/>
      <c r="BI7" s="42"/>
      <c r="BJ7" s="42"/>
    </row>
    <row r="8" spans="1:62">
      <c r="A8" s="39" t="s">
        <v>129</v>
      </c>
      <c r="B8" s="40" t="s">
        <v>130</v>
      </c>
      <c r="C8" s="41"/>
      <c r="D8" s="42"/>
      <c r="E8" s="42"/>
      <c r="F8" s="42"/>
      <c r="G8" s="42"/>
      <c r="H8" s="42"/>
      <c r="I8" s="215">
        <v>1.1499999999999999</v>
      </c>
      <c r="J8" s="215"/>
      <c r="K8" s="215"/>
      <c r="L8" s="42"/>
      <c r="M8" s="42"/>
      <c r="N8" s="48"/>
      <c r="O8" s="45"/>
      <c r="P8" s="41"/>
      <c r="Q8" s="41"/>
      <c r="R8" s="41"/>
      <c r="S8" s="41"/>
      <c r="T8" s="42"/>
      <c r="U8" s="215">
        <v>3.85</v>
      </c>
      <c r="V8" s="215"/>
      <c r="W8" s="215"/>
      <c r="X8" s="42"/>
      <c r="Y8" s="42"/>
      <c r="Z8" s="47"/>
      <c r="AA8" s="45"/>
      <c r="AB8" s="41"/>
      <c r="AC8" s="41"/>
      <c r="AD8" s="41"/>
      <c r="AE8" s="41"/>
      <c r="AF8" s="42"/>
      <c r="AG8" s="42"/>
      <c r="AH8" s="44"/>
      <c r="AI8" s="215">
        <v>3</v>
      </c>
      <c r="AJ8" s="215"/>
      <c r="AK8" s="215"/>
      <c r="AL8" s="48"/>
      <c r="AM8" s="41"/>
      <c r="AN8" s="42"/>
      <c r="AO8" s="42"/>
      <c r="AP8" s="215">
        <v>2</v>
      </c>
      <c r="AQ8" s="215"/>
      <c r="AR8" s="215"/>
      <c r="AS8" s="49"/>
      <c r="AT8" s="42"/>
      <c r="AU8" s="42"/>
      <c r="AV8" s="42"/>
      <c r="AW8" s="42"/>
      <c r="AX8" s="48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</row>
    <row r="9" spans="1:62">
      <c r="A9" s="51" t="s">
        <v>131</v>
      </c>
      <c r="B9" s="52" t="s">
        <v>132</v>
      </c>
      <c r="C9" s="53"/>
      <c r="D9" s="54"/>
      <c r="E9" s="54"/>
      <c r="F9" s="54"/>
      <c r="G9" s="54"/>
      <c r="H9" s="54"/>
      <c r="I9" s="54"/>
      <c r="J9" s="54"/>
      <c r="K9" s="54"/>
      <c r="L9" s="54"/>
      <c r="M9" s="54"/>
      <c r="N9" s="55"/>
      <c r="O9" s="56"/>
      <c r="P9" s="53"/>
      <c r="Q9" s="53"/>
      <c r="R9" s="53"/>
      <c r="S9" s="53"/>
      <c r="T9" s="54"/>
      <c r="U9" s="54"/>
      <c r="V9" s="54"/>
      <c r="W9" s="54"/>
      <c r="X9" s="54"/>
      <c r="Y9" s="54"/>
      <c r="Z9" s="57"/>
      <c r="AA9" s="56"/>
      <c r="AB9" s="53"/>
      <c r="AC9" s="53"/>
      <c r="AD9" s="53"/>
      <c r="AE9" s="53"/>
      <c r="AF9" s="54"/>
      <c r="AG9" s="54"/>
      <c r="AH9" s="54"/>
      <c r="AI9" s="54"/>
      <c r="AJ9" s="54"/>
      <c r="AK9" s="54"/>
      <c r="AL9" s="55"/>
      <c r="AM9" s="53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5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</row>
    <row r="10" spans="1:62" ht="29.25" customHeight="1">
      <c r="A10" s="39" t="s">
        <v>133</v>
      </c>
      <c r="B10" s="40" t="s">
        <v>134</v>
      </c>
      <c r="C10" s="41"/>
      <c r="D10" s="42"/>
      <c r="E10" s="42"/>
      <c r="F10" s="42"/>
      <c r="G10" s="42"/>
      <c r="H10" s="215">
        <v>15</v>
      </c>
      <c r="I10" s="215"/>
      <c r="J10" s="215"/>
      <c r="K10" s="58"/>
      <c r="L10" s="43"/>
      <c r="M10" s="42"/>
      <c r="N10" s="48"/>
      <c r="O10" s="45"/>
      <c r="P10" s="41"/>
      <c r="Q10" s="41"/>
      <c r="R10" s="41"/>
      <c r="S10" s="41"/>
      <c r="T10" s="42"/>
      <c r="U10" s="42"/>
      <c r="V10" s="46"/>
      <c r="W10" s="58"/>
      <c r="X10" s="42"/>
      <c r="Y10" s="42"/>
      <c r="Z10" s="47"/>
      <c r="AA10" s="45"/>
      <c r="AB10" s="41"/>
      <c r="AC10" s="41"/>
      <c r="AD10" s="41"/>
      <c r="AE10" s="42"/>
      <c r="AF10" s="42"/>
      <c r="AG10" s="46"/>
      <c r="AH10" s="42"/>
      <c r="AI10" s="42"/>
      <c r="AJ10" s="42"/>
      <c r="AK10" s="42"/>
      <c r="AL10" s="48"/>
      <c r="AM10" s="41"/>
      <c r="AN10" s="42"/>
      <c r="AO10" s="42"/>
      <c r="AP10" s="42"/>
      <c r="AQ10" s="59"/>
      <c r="AR10" s="42"/>
      <c r="AS10" s="42"/>
      <c r="AT10" s="46"/>
      <c r="AU10" s="59"/>
      <c r="AV10" s="42"/>
      <c r="AW10" s="42"/>
      <c r="AX10" s="48"/>
      <c r="AY10" s="60"/>
      <c r="AZ10" s="60"/>
      <c r="BA10" s="60"/>
      <c r="BB10" s="60"/>
      <c r="BC10" s="60"/>
      <c r="BD10" s="60"/>
      <c r="BE10" s="60"/>
      <c r="BF10" s="61"/>
      <c r="BG10" s="42"/>
      <c r="BH10" s="42"/>
      <c r="BI10" s="42"/>
      <c r="BJ10" s="60"/>
    </row>
    <row r="11" spans="1:62" ht="15">
      <c r="A11" s="39" t="s">
        <v>133</v>
      </c>
      <c r="B11" s="40" t="s">
        <v>135</v>
      </c>
      <c r="C11" s="41"/>
      <c r="D11" s="42"/>
      <c r="E11" s="42"/>
      <c r="F11" s="42"/>
      <c r="G11" s="42"/>
      <c r="H11" s="46"/>
      <c r="I11" s="46"/>
      <c r="J11" s="46"/>
      <c r="K11" s="58"/>
      <c r="L11" s="62">
        <v>1</v>
      </c>
      <c r="M11" s="218"/>
      <c r="N11" s="218"/>
      <c r="O11" s="218"/>
      <c r="P11" s="218"/>
      <c r="Q11" s="218"/>
      <c r="R11" s="63">
        <v>0.5</v>
      </c>
      <c r="S11" s="41"/>
      <c r="T11" s="42"/>
      <c r="U11" s="42"/>
      <c r="V11" s="46"/>
      <c r="W11" s="58"/>
      <c r="X11" s="42"/>
      <c r="Y11" s="42"/>
      <c r="Z11" s="47"/>
      <c r="AA11" s="45"/>
      <c r="AB11" s="41"/>
      <c r="AC11" s="41"/>
      <c r="AD11" s="41"/>
      <c r="AE11" s="42"/>
      <c r="AF11" s="42"/>
      <c r="AG11" s="46"/>
      <c r="AH11" s="42"/>
      <c r="AI11" s="42"/>
      <c r="AJ11" s="42"/>
      <c r="AK11" s="42"/>
      <c r="AL11" s="48"/>
      <c r="AM11" s="41"/>
      <c r="AN11" s="42"/>
      <c r="AO11" s="42"/>
      <c r="AP11" s="42"/>
      <c r="AQ11" s="59"/>
      <c r="AR11" s="42"/>
      <c r="AS11" s="42"/>
      <c r="AT11" s="46"/>
      <c r="AU11" s="59"/>
      <c r="AV11" s="42"/>
      <c r="AW11" s="42"/>
      <c r="AX11" s="48"/>
      <c r="AY11" s="60"/>
      <c r="AZ11" s="60"/>
      <c r="BA11" s="60"/>
      <c r="BB11" s="60"/>
      <c r="BC11" s="60"/>
      <c r="BD11" s="60"/>
      <c r="BE11" s="60"/>
      <c r="BF11" s="61"/>
      <c r="BG11" s="42"/>
      <c r="BH11" s="42"/>
      <c r="BI11" s="42"/>
      <c r="BJ11" s="60"/>
    </row>
    <row r="12" spans="1:62" ht="43.5" customHeight="1">
      <c r="A12" s="39" t="s">
        <v>136</v>
      </c>
      <c r="B12" s="40" t="s">
        <v>137</v>
      </c>
      <c r="C12" s="41"/>
      <c r="D12" s="42"/>
      <c r="E12" s="42"/>
      <c r="F12" s="42"/>
      <c r="G12" s="42"/>
      <c r="H12" s="42"/>
      <c r="I12" s="42"/>
      <c r="J12" s="42"/>
      <c r="K12" s="219">
        <v>36</v>
      </c>
      <c r="L12" s="219"/>
      <c r="M12" s="219"/>
      <c r="N12" s="48"/>
      <c r="O12" s="45"/>
      <c r="P12" s="41"/>
      <c r="Q12" s="41"/>
      <c r="R12" s="41"/>
      <c r="S12" s="41"/>
      <c r="T12" s="42"/>
      <c r="U12" s="42"/>
      <c r="V12" s="42"/>
      <c r="W12" s="46"/>
      <c r="X12" s="46"/>
      <c r="Y12" s="46"/>
      <c r="Z12" s="47"/>
      <c r="AA12" s="45"/>
      <c r="AB12" s="41"/>
      <c r="AC12" s="41"/>
      <c r="AD12" s="41"/>
      <c r="AE12" s="41"/>
      <c r="AF12" s="42"/>
      <c r="AG12" s="42"/>
      <c r="AH12" s="42"/>
      <c r="AI12" s="46"/>
      <c r="AJ12" s="46"/>
      <c r="AK12" s="46"/>
      <c r="AL12" s="48"/>
      <c r="AM12" s="41"/>
      <c r="AN12" s="42"/>
      <c r="AO12" s="42"/>
      <c r="AP12" s="61"/>
      <c r="AQ12" s="42"/>
      <c r="AR12" s="42"/>
      <c r="AS12" s="42"/>
      <c r="AT12" s="59"/>
      <c r="AU12" s="42"/>
      <c r="AV12" s="42"/>
      <c r="AW12" s="46"/>
      <c r="AX12" s="48"/>
      <c r="AY12" s="60"/>
      <c r="AZ12" s="60"/>
      <c r="BA12" s="60"/>
      <c r="BB12" s="61"/>
      <c r="BC12" s="60"/>
      <c r="BD12" s="42"/>
      <c r="BE12" s="42"/>
      <c r="BF12" s="42"/>
      <c r="BG12" s="60"/>
      <c r="BH12" s="60"/>
      <c r="BI12" s="61"/>
      <c r="BJ12" s="60"/>
    </row>
    <row r="13" spans="1:62" ht="15">
      <c r="A13" s="39" t="s">
        <v>136</v>
      </c>
      <c r="B13" s="40" t="s">
        <v>138</v>
      </c>
      <c r="C13" s="41"/>
      <c r="D13" s="42"/>
      <c r="E13" s="42"/>
      <c r="F13" s="42"/>
      <c r="G13" s="42"/>
      <c r="H13" s="46"/>
      <c r="I13" s="46"/>
      <c r="J13" s="46"/>
      <c r="K13" s="58"/>
      <c r="L13" s="62">
        <v>2</v>
      </c>
      <c r="M13" s="218"/>
      <c r="N13" s="218"/>
      <c r="O13" s="218"/>
      <c r="P13" s="218"/>
      <c r="Q13" s="218"/>
      <c r="R13" s="63">
        <v>1</v>
      </c>
      <c r="S13" s="41"/>
      <c r="T13" s="42"/>
      <c r="U13" s="42"/>
      <c r="V13" s="46"/>
      <c r="W13" s="58"/>
      <c r="X13" s="42"/>
      <c r="Y13" s="42"/>
      <c r="Z13" s="47"/>
      <c r="AA13" s="45"/>
      <c r="AB13" s="41"/>
      <c r="AC13" s="41"/>
      <c r="AD13" s="41"/>
      <c r="AE13" s="42"/>
      <c r="AF13" s="42"/>
      <c r="AG13" s="46"/>
      <c r="AH13" s="42"/>
      <c r="AI13" s="42"/>
      <c r="AJ13" s="42"/>
      <c r="AK13" s="42"/>
      <c r="AL13" s="48"/>
      <c r="AM13" s="41"/>
      <c r="AN13" s="42"/>
      <c r="AO13" s="42"/>
      <c r="AP13" s="42"/>
      <c r="AQ13" s="59"/>
      <c r="AR13" s="42"/>
      <c r="AS13" s="42"/>
      <c r="AT13" s="46"/>
      <c r="AU13" s="59"/>
      <c r="AV13" s="42"/>
      <c r="AW13" s="42"/>
      <c r="AX13" s="48"/>
      <c r="AY13" s="60"/>
      <c r="AZ13" s="60"/>
      <c r="BA13" s="60"/>
      <c r="BB13" s="60"/>
      <c r="BC13" s="60"/>
      <c r="BD13" s="60"/>
      <c r="BE13" s="60"/>
      <c r="BF13" s="61"/>
      <c r="BG13" s="42"/>
      <c r="BH13" s="42"/>
      <c r="BI13" s="42"/>
      <c r="BJ13" s="60"/>
    </row>
    <row r="14" spans="1:62" ht="25.5" customHeight="1" thickBot="1">
      <c r="A14" s="39" t="s">
        <v>139</v>
      </c>
      <c r="B14" s="40" t="s">
        <v>140</v>
      </c>
      <c r="C14" s="41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64"/>
      <c r="O14" s="45"/>
      <c r="P14" s="46"/>
      <c r="Q14" s="220">
        <v>20</v>
      </c>
      <c r="R14" s="220"/>
      <c r="S14" s="220"/>
      <c r="T14" s="42"/>
      <c r="U14" s="46"/>
      <c r="V14" s="46"/>
      <c r="W14" s="46"/>
      <c r="X14" s="42"/>
      <c r="Y14" s="42"/>
      <c r="Z14" s="61"/>
      <c r="AA14" s="61"/>
      <c r="AB14" s="216">
        <v>22.5</v>
      </c>
      <c r="AC14" s="216"/>
      <c r="AD14" s="216"/>
      <c r="AE14" s="65"/>
      <c r="AF14" s="43"/>
      <c r="AG14" s="42"/>
      <c r="AH14" s="42"/>
      <c r="AI14" s="42"/>
      <c r="AJ14" s="42"/>
      <c r="AK14" s="42"/>
      <c r="AL14" s="64"/>
      <c r="AM14" s="66"/>
      <c r="AN14" s="67"/>
      <c r="AO14" s="42"/>
      <c r="AP14" s="42"/>
      <c r="AQ14" s="42"/>
      <c r="AR14" s="42"/>
      <c r="AS14" s="42"/>
      <c r="AT14" s="42"/>
      <c r="AU14" s="42"/>
      <c r="AV14" s="41"/>
      <c r="AW14" s="42"/>
      <c r="AX14" s="60"/>
      <c r="AY14" s="60"/>
      <c r="AZ14" s="60"/>
      <c r="BA14" s="60"/>
      <c r="BB14" s="60"/>
      <c r="BC14" s="214">
        <v>24.75</v>
      </c>
      <c r="BD14" s="214"/>
      <c r="BE14" s="214"/>
      <c r="BF14" s="42"/>
      <c r="BG14" s="42"/>
      <c r="BH14" s="42"/>
      <c r="BI14" s="42"/>
      <c r="BJ14" s="42"/>
    </row>
    <row r="15" spans="1:62" ht="21.75" thickBot="1">
      <c r="A15" s="70" t="s">
        <v>141</v>
      </c>
      <c r="B15" s="71" t="s">
        <v>142</v>
      </c>
      <c r="C15" s="72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4"/>
      <c r="O15" s="45"/>
      <c r="P15" s="75"/>
      <c r="Q15" s="73"/>
      <c r="R15" s="73"/>
      <c r="S15" s="73"/>
      <c r="T15" s="72"/>
      <c r="U15" s="46"/>
      <c r="V15" s="221">
        <v>35.1</v>
      </c>
      <c r="W15" s="221"/>
      <c r="X15" s="221"/>
      <c r="Y15" s="221"/>
      <c r="Z15" s="47"/>
      <c r="AA15" s="45"/>
      <c r="AB15" s="41"/>
      <c r="AC15" s="41"/>
      <c r="AD15" s="41"/>
      <c r="AE15" s="41"/>
      <c r="AF15" s="73"/>
      <c r="AG15" s="76">
        <v>14</v>
      </c>
      <c r="AH15" s="76"/>
      <c r="AI15" s="76"/>
      <c r="AJ15" s="72"/>
      <c r="AK15" s="73"/>
      <c r="AL15" s="77"/>
      <c r="AM15" s="78"/>
      <c r="AN15" s="73"/>
      <c r="AO15" s="72"/>
      <c r="AP15" s="73"/>
      <c r="AQ15" s="73"/>
      <c r="AR15" s="42"/>
      <c r="AS15" s="76"/>
      <c r="AT15" s="76"/>
      <c r="AU15" s="222">
        <v>20</v>
      </c>
      <c r="AV15" s="222"/>
      <c r="AW15" s="222"/>
      <c r="AX15" s="222"/>
      <c r="AY15" s="73"/>
      <c r="AZ15" s="72"/>
      <c r="BA15" s="73"/>
      <c r="BB15" s="73"/>
      <c r="BC15" s="73"/>
      <c r="BD15" s="73"/>
      <c r="BE15" s="76"/>
      <c r="BF15" s="76"/>
      <c r="BG15" s="76"/>
      <c r="BH15" s="76"/>
      <c r="BI15" s="73"/>
      <c r="BJ15" s="73"/>
    </row>
    <row r="16" spans="1:62" ht="21">
      <c r="A16" s="39" t="s">
        <v>141</v>
      </c>
      <c r="B16" s="71" t="s">
        <v>143</v>
      </c>
      <c r="C16" s="72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4"/>
      <c r="O16" s="45"/>
      <c r="P16" s="75"/>
      <c r="Q16" s="73"/>
      <c r="R16" s="73"/>
      <c r="S16" s="73"/>
      <c r="T16" s="72"/>
      <c r="U16" s="46"/>
      <c r="V16" s="46"/>
      <c r="W16" s="63">
        <v>1.1000000000000001</v>
      </c>
      <c r="X16" s="73"/>
      <c r="Y16" s="73"/>
      <c r="Z16" s="47"/>
      <c r="AA16" s="45"/>
      <c r="AB16" s="41"/>
      <c r="AC16" s="41"/>
      <c r="AD16" s="63">
        <v>1.8</v>
      </c>
      <c r="AE16" s="41"/>
      <c r="AF16" s="73"/>
      <c r="AG16" s="79"/>
      <c r="AH16" s="80"/>
      <c r="AI16" s="80"/>
      <c r="AJ16" s="72"/>
      <c r="AK16" s="73"/>
      <c r="AL16" s="77"/>
      <c r="AM16" s="45"/>
      <c r="AN16" s="73"/>
      <c r="AO16" s="72"/>
      <c r="AP16" s="63">
        <v>1.8</v>
      </c>
      <c r="AQ16" s="73"/>
      <c r="AR16" s="81"/>
      <c r="AS16" s="81"/>
      <c r="AT16" s="81"/>
      <c r="AU16" s="73"/>
      <c r="AV16" s="73"/>
      <c r="AW16" s="72"/>
      <c r="AX16" s="82"/>
      <c r="AY16" s="78"/>
      <c r="AZ16" s="72"/>
      <c r="BA16" s="73"/>
      <c r="BB16" s="63">
        <v>0</v>
      </c>
      <c r="BC16" s="73"/>
      <c r="BD16" s="73"/>
      <c r="BE16" s="81"/>
      <c r="BF16" s="81"/>
      <c r="BG16" s="81"/>
      <c r="BH16" s="81"/>
      <c r="BI16" s="73"/>
      <c r="BJ16" s="73"/>
    </row>
    <row r="17" spans="1:62" ht="31.5" customHeight="1" thickBot="1">
      <c r="A17" s="70" t="s">
        <v>144</v>
      </c>
      <c r="B17" s="71" t="s">
        <v>145</v>
      </c>
      <c r="C17" s="72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82"/>
      <c r="O17" s="73"/>
      <c r="P17" s="73"/>
      <c r="Q17" s="73"/>
      <c r="R17" s="83" t="s">
        <v>146</v>
      </c>
      <c r="S17" s="83"/>
      <c r="T17" s="83"/>
      <c r="U17" s="46"/>
      <c r="V17" s="46"/>
      <c r="W17" s="46"/>
      <c r="X17" s="73"/>
      <c r="Y17" s="73"/>
      <c r="Z17" s="77"/>
      <c r="AA17" s="84"/>
      <c r="AB17" s="85"/>
      <c r="AC17" s="86"/>
      <c r="AD17" s="87"/>
      <c r="AE17" s="221">
        <v>20</v>
      </c>
      <c r="AF17" s="221"/>
      <c r="AG17" s="221"/>
      <c r="AH17" s="73"/>
      <c r="AI17" s="85"/>
      <c r="AJ17" s="72"/>
      <c r="AK17" s="73"/>
      <c r="AL17" s="82"/>
      <c r="AM17" s="88"/>
      <c r="AN17" s="89"/>
      <c r="AO17" s="89"/>
      <c r="AP17" s="73"/>
      <c r="AQ17" s="73"/>
      <c r="AR17" s="237">
        <v>54.07</v>
      </c>
      <c r="AS17" s="238"/>
      <c r="AT17" s="238"/>
      <c r="AU17" s="220"/>
      <c r="AV17" s="90"/>
      <c r="AW17" s="90"/>
      <c r="AX17" s="91"/>
      <c r="AY17" s="92"/>
      <c r="AZ17" s="90"/>
      <c r="BA17" s="73"/>
      <c r="BB17" s="73"/>
      <c r="BC17" s="73"/>
      <c r="BD17" s="73"/>
      <c r="BE17" s="73"/>
      <c r="BF17" s="73"/>
      <c r="BG17" s="73"/>
      <c r="BH17" s="73"/>
      <c r="BI17" s="73"/>
      <c r="BJ17" s="73"/>
    </row>
    <row r="18" spans="1:62" ht="31.5" customHeight="1" thickBot="1">
      <c r="A18" s="70" t="s">
        <v>264</v>
      </c>
      <c r="B18" s="71" t="s">
        <v>251</v>
      </c>
      <c r="C18" s="72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82"/>
      <c r="O18" s="73"/>
      <c r="P18" s="73"/>
      <c r="Q18" s="73"/>
      <c r="R18" s="83" t="s">
        <v>146</v>
      </c>
      <c r="S18" s="83"/>
      <c r="T18" s="83"/>
      <c r="U18" s="46"/>
      <c r="V18" s="46"/>
      <c r="W18" s="46"/>
      <c r="X18" s="73"/>
      <c r="Y18" s="73"/>
      <c r="Z18" s="77"/>
      <c r="AA18" s="84"/>
      <c r="AB18" s="85"/>
      <c r="AC18" s="86"/>
      <c r="AD18" s="87"/>
      <c r="AE18" s="73"/>
      <c r="AF18" s="73"/>
      <c r="AG18" s="73"/>
      <c r="AH18" s="73"/>
      <c r="AI18" s="85"/>
      <c r="AJ18" s="72"/>
      <c r="AK18" s="73"/>
      <c r="AL18" s="82"/>
      <c r="AM18" s="88"/>
      <c r="AN18" s="89"/>
      <c r="AO18" s="89"/>
      <c r="AP18" s="73"/>
      <c r="AQ18" s="73"/>
      <c r="AR18" s="90"/>
      <c r="AS18" s="90"/>
      <c r="AT18" s="90"/>
      <c r="AU18" s="90"/>
      <c r="AV18" s="90"/>
      <c r="AW18" s="90"/>
      <c r="AX18" s="91"/>
      <c r="AY18" s="92"/>
      <c r="AZ18" s="90"/>
      <c r="BA18" s="214">
        <v>2.75</v>
      </c>
      <c r="BB18" s="214"/>
      <c r="BC18" s="214"/>
      <c r="BD18" s="73"/>
      <c r="BE18" s="73"/>
      <c r="BF18" s="73"/>
      <c r="BG18" s="73"/>
      <c r="BH18" s="73"/>
      <c r="BI18" s="73"/>
      <c r="BJ18" s="73"/>
    </row>
    <row r="19" spans="1:62" ht="31.5" customHeight="1" thickBot="1">
      <c r="A19" s="70" t="s">
        <v>265</v>
      </c>
      <c r="B19" s="71" t="s">
        <v>252</v>
      </c>
      <c r="C19" s="72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82"/>
      <c r="O19" s="73"/>
      <c r="P19" s="73"/>
      <c r="Q19" s="73"/>
      <c r="R19" s="83" t="s">
        <v>146</v>
      </c>
      <c r="S19" s="83"/>
      <c r="T19" s="83"/>
      <c r="U19" s="46"/>
      <c r="V19" s="46"/>
      <c r="W19" s="46"/>
      <c r="X19" s="73"/>
      <c r="Y19" s="73"/>
      <c r="Z19" s="77"/>
      <c r="AA19" s="84"/>
      <c r="AB19" s="85"/>
      <c r="AC19" s="86"/>
      <c r="AD19" s="87"/>
      <c r="AE19" s="73"/>
      <c r="AF19" s="73"/>
      <c r="AG19" s="73"/>
      <c r="AH19" s="73"/>
      <c r="AI19" s="85"/>
      <c r="AJ19" s="72"/>
      <c r="AK19" s="73"/>
      <c r="AL19" s="82"/>
      <c r="AM19" s="88"/>
      <c r="AN19" s="89"/>
      <c r="AO19" s="89"/>
      <c r="AP19" s="73"/>
      <c r="AQ19" s="73"/>
      <c r="AR19" s="90"/>
      <c r="AS19" s="90"/>
      <c r="AT19" s="90"/>
      <c r="AU19" s="90"/>
      <c r="AV19" s="90"/>
      <c r="AW19" s="90"/>
      <c r="AX19" s="91"/>
      <c r="AY19" s="92"/>
      <c r="AZ19" s="90"/>
      <c r="BA19" s="90"/>
      <c r="BB19" s="214">
        <v>10</v>
      </c>
      <c r="BC19" s="214"/>
      <c r="BD19" s="214"/>
      <c r="BE19" s="90"/>
      <c r="BF19" s="73"/>
      <c r="BG19" s="73"/>
      <c r="BH19" s="73"/>
      <c r="BI19" s="73"/>
      <c r="BJ19" s="73"/>
    </row>
    <row r="20" spans="1:62" ht="21.75" thickBot="1">
      <c r="A20" s="27" t="s">
        <v>147</v>
      </c>
      <c r="B20" s="93" t="s">
        <v>148</v>
      </c>
      <c r="C20" s="94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6"/>
      <c r="O20" s="94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4"/>
      <c r="AB20" s="95"/>
      <c r="AC20" s="95"/>
      <c r="AD20" s="97"/>
      <c r="AE20" s="95"/>
      <c r="AF20" s="95"/>
      <c r="AG20" s="95"/>
      <c r="AH20" s="95"/>
      <c r="AI20" s="95"/>
      <c r="AJ20" s="95"/>
      <c r="AK20" s="95"/>
      <c r="AL20" s="96"/>
      <c r="AM20" s="95"/>
      <c r="AN20" s="95"/>
      <c r="AO20" s="95"/>
      <c r="AP20" s="95"/>
      <c r="AQ20" s="95"/>
      <c r="AR20" s="95"/>
      <c r="AS20" s="95"/>
      <c r="AT20" s="95"/>
      <c r="AU20" s="95"/>
      <c r="AV20" s="98"/>
      <c r="AW20" s="95"/>
      <c r="AX20" s="96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</row>
    <row r="21" spans="1:62" ht="34.5" customHeight="1">
      <c r="A21" s="99" t="s">
        <v>149</v>
      </c>
      <c r="B21" s="100" t="s">
        <v>150</v>
      </c>
      <c r="C21" s="101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102"/>
      <c r="O21" s="103"/>
      <c r="P21" s="104"/>
      <c r="Q21" s="80"/>
      <c r="R21" s="80"/>
      <c r="S21" s="80"/>
      <c r="T21" s="79"/>
      <c r="U21" s="79"/>
      <c r="W21" s="105"/>
      <c r="X21" s="106"/>
      <c r="Y21" s="79"/>
      <c r="Z21" s="107"/>
      <c r="AA21" s="108"/>
      <c r="AC21" s="223">
        <v>15</v>
      </c>
      <c r="AD21" s="223"/>
      <c r="AE21" s="223"/>
      <c r="AF21" s="109"/>
      <c r="AG21" s="79"/>
      <c r="AH21" s="79"/>
      <c r="AI21" s="79"/>
      <c r="AJ21" s="79"/>
      <c r="AK21" s="79"/>
      <c r="AL21" s="110"/>
      <c r="AM21" s="101"/>
      <c r="AN21" s="79"/>
      <c r="AO21" s="79"/>
      <c r="AP21" s="224">
        <v>35</v>
      </c>
      <c r="AQ21" s="224"/>
      <c r="AR21" s="224"/>
      <c r="AS21" s="224"/>
      <c r="AT21" s="79"/>
      <c r="AU21" s="79"/>
      <c r="AV21" s="111"/>
      <c r="AW21" s="112"/>
      <c r="AX21" s="113"/>
      <c r="AY21" s="79"/>
      <c r="AZ21" s="79"/>
      <c r="BA21" s="79"/>
      <c r="BB21" s="214">
        <v>8</v>
      </c>
      <c r="BC21" s="214"/>
      <c r="BD21" s="214"/>
      <c r="BE21" s="79"/>
      <c r="BF21" s="79"/>
      <c r="BG21" s="79"/>
      <c r="BH21" s="79"/>
      <c r="BI21" s="79"/>
      <c r="BJ21" s="79"/>
    </row>
    <row r="22" spans="1:62" ht="21.75" customHeight="1">
      <c r="A22" s="70" t="s">
        <v>151</v>
      </c>
      <c r="B22" s="71" t="s">
        <v>152</v>
      </c>
      <c r="C22" s="226">
        <v>10</v>
      </c>
      <c r="D22" s="226"/>
      <c r="E22" s="226"/>
      <c r="F22" s="73"/>
      <c r="G22" s="73"/>
      <c r="H22" s="73"/>
      <c r="I22" s="73"/>
      <c r="J22" s="73"/>
      <c r="K22" s="73"/>
      <c r="L22" s="73"/>
      <c r="M22" s="73"/>
      <c r="N22" s="82"/>
      <c r="O22" s="114"/>
      <c r="P22" s="115"/>
      <c r="Q22" s="114"/>
      <c r="R22" s="114"/>
      <c r="S22" s="114"/>
      <c r="T22" s="81"/>
      <c r="U22" s="73"/>
      <c r="V22" s="73"/>
      <c r="W22" s="73"/>
      <c r="X22" s="227">
        <v>5</v>
      </c>
      <c r="Y22" s="227"/>
      <c r="Z22" s="227"/>
      <c r="AA22" s="78"/>
      <c r="AB22" s="72"/>
      <c r="AC22" s="72"/>
      <c r="AD22" s="72"/>
      <c r="AE22" s="72"/>
      <c r="AF22" s="73"/>
      <c r="AG22" s="73"/>
      <c r="AH22" s="73"/>
      <c r="AI22" s="73"/>
      <c r="AJ22" s="73"/>
      <c r="AK22" s="73"/>
      <c r="AL22" s="82"/>
      <c r="AM22" s="72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82"/>
      <c r="AY22" s="73"/>
      <c r="AZ22" s="73"/>
      <c r="BA22" s="214">
        <v>8</v>
      </c>
      <c r="BB22" s="214"/>
      <c r="BC22" s="214"/>
      <c r="BD22" s="73"/>
      <c r="BE22" s="73"/>
      <c r="BF22" s="73"/>
      <c r="BG22" s="73"/>
      <c r="BH22" s="73"/>
      <c r="BI22" s="73"/>
      <c r="BJ22" s="73"/>
    </row>
    <row r="23" spans="1:62">
      <c r="A23" s="27" t="s">
        <v>153</v>
      </c>
      <c r="B23" s="93" t="s">
        <v>154</v>
      </c>
      <c r="C23" s="94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6"/>
      <c r="O23" s="94"/>
      <c r="P23" s="97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4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6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6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</row>
    <row r="24" spans="1:62" ht="21">
      <c r="A24" s="32" t="s">
        <v>155</v>
      </c>
      <c r="B24" s="33" t="s">
        <v>156</v>
      </c>
      <c r="C24" s="34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6"/>
      <c r="O24" s="34"/>
      <c r="P24" s="34"/>
      <c r="Q24" s="34"/>
      <c r="R24" s="34"/>
      <c r="S24" s="34"/>
      <c r="T24" s="35"/>
      <c r="U24" s="35"/>
      <c r="V24" s="35"/>
      <c r="W24" s="35"/>
      <c r="X24" s="35"/>
      <c r="Y24" s="35"/>
      <c r="Z24" s="38"/>
      <c r="AA24" s="37"/>
      <c r="AB24" s="34"/>
      <c r="AC24" s="34"/>
      <c r="AD24" s="34"/>
      <c r="AE24" s="34"/>
      <c r="AF24" s="35"/>
      <c r="AG24" s="35"/>
      <c r="AH24" s="35"/>
      <c r="AI24" s="35"/>
      <c r="AJ24" s="35"/>
      <c r="AK24" s="35"/>
      <c r="AL24" s="36"/>
      <c r="AM24" s="34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8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</row>
    <row r="25" spans="1:62" ht="21">
      <c r="A25" s="39" t="s">
        <v>157</v>
      </c>
      <c r="B25" s="40" t="s">
        <v>158</v>
      </c>
      <c r="C25" s="41"/>
      <c r="D25" s="42"/>
      <c r="E25" s="42"/>
      <c r="F25" s="42"/>
      <c r="G25" s="42"/>
      <c r="H25" s="42"/>
      <c r="I25" s="42"/>
      <c r="J25" s="58"/>
      <c r="K25" s="58"/>
      <c r="L25" s="44"/>
      <c r="M25" s="42"/>
      <c r="N25" s="48"/>
      <c r="O25" s="42"/>
      <c r="P25" s="42"/>
      <c r="Q25" s="215">
        <v>10</v>
      </c>
      <c r="R25" s="215"/>
      <c r="S25" s="215"/>
      <c r="T25" s="42"/>
      <c r="U25" s="44"/>
      <c r="V25" s="42"/>
      <c r="W25" s="44"/>
      <c r="X25" s="42"/>
      <c r="Y25" s="42"/>
      <c r="Z25" s="47"/>
      <c r="AA25" s="45"/>
      <c r="AB25" s="41"/>
      <c r="AC25" s="215">
        <v>13</v>
      </c>
      <c r="AD25" s="215"/>
      <c r="AE25" s="215"/>
      <c r="AF25" s="42"/>
      <c r="AG25" s="42"/>
      <c r="AH25" s="42"/>
      <c r="AI25" s="42"/>
      <c r="AJ25" s="42"/>
      <c r="AK25" s="42"/>
      <c r="AL25" s="48"/>
      <c r="AM25" s="41"/>
      <c r="AN25" s="42"/>
      <c r="AO25" s="87"/>
      <c r="AP25" s="87"/>
      <c r="AQ25" s="87"/>
      <c r="AR25" s="42"/>
      <c r="AS25" s="42"/>
      <c r="AT25" s="42"/>
      <c r="AU25" s="42"/>
      <c r="AV25" s="42"/>
      <c r="AW25" s="42"/>
      <c r="AX25" s="47"/>
      <c r="AY25" s="215">
        <v>12.06</v>
      </c>
      <c r="AZ25" s="215"/>
      <c r="BA25" s="215"/>
      <c r="BB25" s="42"/>
      <c r="BC25" s="42"/>
      <c r="BD25" s="42"/>
      <c r="BE25" s="42"/>
      <c r="BF25" s="42"/>
      <c r="BG25" s="42"/>
      <c r="BH25" s="42"/>
      <c r="BI25" s="42"/>
      <c r="BJ25" s="42"/>
    </row>
    <row r="26" spans="1:62" s="117" customFormat="1" ht="21">
      <c r="A26" s="39" t="s">
        <v>159</v>
      </c>
      <c r="B26" s="40" t="s">
        <v>160</v>
      </c>
      <c r="C26" s="41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8"/>
      <c r="O26" s="41"/>
      <c r="P26" s="116">
        <v>0</v>
      </c>
      <c r="Q26" s="59"/>
      <c r="R26" s="59"/>
      <c r="S26" s="41"/>
      <c r="T26" s="42"/>
      <c r="U26" s="42"/>
      <c r="V26" s="42"/>
      <c r="W26" s="42"/>
      <c r="X26" s="42"/>
      <c r="Y26" s="42"/>
      <c r="Z26" s="47"/>
      <c r="AA26" s="45"/>
      <c r="AB26" s="41"/>
      <c r="AC26" s="41"/>
      <c r="AD26" s="41"/>
      <c r="AE26" s="41"/>
      <c r="AF26" s="42"/>
      <c r="AG26" s="215">
        <v>4</v>
      </c>
      <c r="AH26" s="215"/>
      <c r="AI26" s="215"/>
      <c r="AJ26" s="42"/>
      <c r="AK26" s="42"/>
      <c r="AL26" s="48"/>
      <c r="AM26" s="41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7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</row>
    <row r="27" spans="1:62" s="117" customFormat="1" ht="21">
      <c r="A27" s="51" t="s">
        <v>161</v>
      </c>
      <c r="B27" s="52" t="s">
        <v>162</v>
      </c>
      <c r="C27" s="53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5"/>
      <c r="O27" s="118"/>
      <c r="P27" s="118"/>
      <c r="Q27" s="118"/>
      <c r="R27" s="53"/>
      <c r="S27" s="53"/>
      <c r="T27" s="54"/>
      <c r="U27" s="54"/>
      <c r="V27" s="54"/>
      <c r="W27" s="54"/>
      <c r="X27" s="54"/>
      <c r="Y27" s="54"/>
      <c r="Z27" s="57"/>
      <c r="AA27" s="56"/>
      <c r="AB27" s="53"/>
      <c r="AC27" s="53"/>
      <c r="AD27" s="53"/>
      <c r="AE27" s="53"/>
      <c r="AF27" s="54"/>
      <c r="AG27" s="54"/>
      <c r="AH27" s="54"/>
      <c r="AI27" s="54"/>
      <c r="AJ27" s="54"/>
      <c r="AK27" s="54"/>
      <c r="AL27" s="55"/>
      <c r="AM27" s="53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7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</row>
    <row r="28" spans="1:62" ht="21">
      <c r="A28" s="39" t="s">
        <v>163</v>
      </c>
      <c r="B28" s="40" t="s">
        <v>164</v>
      </c>
      <c r="C28" s="41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8"/>
      <c r="O28" s="119"/>
      <c r="P28" s="58"/>
      <c r="Q28" s="58"/>
      <c r="R28" s="228">
        <v>7</v>
      </c>
      <c r="S28" s="228"/>
      <c r="T28" s="228"/>
      <c r="U28" s="41"/>
      <c r="V28" s="42"/>
      <c r="W28" s="42"/>
      <c r="X28" s="42"/>
      <c r="Y28" s="42"/>
      <c r="Z28" s="47"/>
      <c r="AA28" s="45"/>
      <c r="AB28" s="41"/>
      <c r="AC28" s="41"/>
      <c r="AD28" s="67"/>
      <c r="AE28" s="67"/>
      <c r="AF28" s="215">
        <v>6.6</v>
      </c>
      <c r="AG28" s="215"/>
      <c r="AH28" s="215"/>
      <c r="AI28" s="42"/>
      <c r="AJ28" s="42"/>
      <c r="AK28" s="42"/>
      <c r="AL28" s="48"/>
      <c r="AM28" s="41"/>
      <c r="AN28" s="42"/>
      <c r="AO28" s="216">
        <v>6.4</v>
      </c>
      <c r="AP28" s="216"/>
      <c r="AQ28" s="216"/>
      <c r="AR28" s="69"/>
      <c r="AS28" s="42"/>
      <c r="AT28" s="42"/>
      <c r="AU28" s="42"/>
      <c r="AV28" s="42"/>
      <c r="AW28" s="42"/>
      <c r="AX28" s="47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</row>
    <row r="29" spans="1:62" ht="21">
      <c r="A29" s="51" t="s">
        <v>165</v>
      </c>
      <c r="B29" s="52" t="s">
        <v>166</v>
      </c>
      <c r="C29" s="53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5"/>
      <c r="O29" s="34"/>
      <c r="P29" s="34"/>
      <c r="Q29" s="34"/>
      <c r="R29" s="53"/>
      <c r="S29" s="53"/>
      <c r="T29" s="54"/>
      <c r="U29" s="54"/>
      <c r="V29" s="54"/>
      <c r="W29" s="54"/>
      <c r="X29" s="54"/>
      <c r="Y29" s="54"/>
      <c r="Z29" s="57"/>
      <c r="AA29" s="56"/>
      <c r="AB29" s="53"/>
      <c r="AC29" s="53"/>
      <c r="AD29" s="53"/>
      <c r="AE29" s="53"/>
      <c r="AF29" s="54"/>
      <c r="AG29" s="54"/>
      <c r="AH29" s="54"/>
      <c r="AI29" s="54"/>
      <c r="AJ29" s="54"/>
      <c r="AK29" s="54"/>
      <c r="AL29" s="55"/>
      <c r="AM29" s="53"/>
      <c r="AN29" s="54"/>
      <c r="AO29" s="54"/>
      <c r="AP29" s="54"/>
      <c r="AQ29" s="54"/>
      <c r="AR29" s="54"/>
      <c r="AS29" s="54"/>
      <c r="AT29" s="54"/>
      <c r="AU29" s="232">
        <v>3.5</v>
      </c>
      <c r="AV29" s="233"/>
      <c r="AW29" s="234"/>
      <c r="AX29" s="57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</row>
    <row r="30" spans="1:62" ht="21">
      <c r="A30" s="39" t="s">
        <v>167</v>
      </c>
      <c r="B30" s="40" t="s">
        <v>168</v>
      </c>
      <c r="C30" s="41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8"/>
      <c r="O30" s="41"/>
      <c r="P30" s="41"/>
      <c r="Q30" s="41"/>
      <c r="R30" s="41"/>
      <c r="S30" s="41"/>
      <c r="T30" s="42"/>
      <c r="U30" s="42"/>
      <c r="V30" s="42"/>
      <c r="W30" s="42"/>
      <c r="X30" s="42"/>
      <c r="Y30" s="42"/>
      <c r="Z30" s="215">
        <v>5</v>
      </c>
      <c r="AA30" s="215"/>
      <c r="AB30" s="215"/>
      <c r="AC30" s="41"/>
      <c r="AD30" s="41"/>
      <c r="AE30" s="41"/>
      <c r="AF30" s="42"/>
      <c r="AG30" s="42"/>
      <c r="AH30" s="42"/>
      <c r="AI30" s="42"/>
      <c r="AJ30" s="42"/>
      <c r="AK30" s="42"/>
      <c r="AL30" s="48"/>
      <c r="AM30" s="41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7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</row>
    <row r="31" spans="1:62" ht="15" customHeight="1">
      <c r="A31" s="70" t="s">
        <v>169</v>
      </c>
      <c r="B31" s="71" t="s">
        <v>170</v>
      </c>
      <c r="C31" s="72"/>
      <c r="D31" s="73"/>
      <c r="E31" s="225">
        <v>1.4</v>
      </c>
      <c r="F31" s="225"/>
      <c r="G31" s="225"/>
      <c r="H31" s="73"/>
      <c r="I31" s="73"/>
      <c r="J31" s="73"/>
      <c r="K31" s="73"/>
      <c r="L31" s="73"/>
      <c r="M31" s="73"/>
      <c r="N31" s="82"/>
      <c r="O31" s="72"/>
      <c r="P31" s="72"/>
      <c r="Q31" s="120"/>
      <c r="R31" s="120"/>
      <c r="S31" s="120"/>
      <c r="T31" s="73"/>
      <c r="U31" s="225">
        <v>2.89</v>
      </c>
      <c r="V31" s="225"/>
      <c r="W31" s="225"/>
      <c r="X31" s="73"/>
      <c r="Y31" s="73"/>
      <c r="Z31" s="77"/>
      <c r="AA31" s="78"/>
      <c r="AB31" s="72"/>
      <c r="AC31" s="121"/>
      <c r="AD31" s="121"/>
      <c r="AE31" s="121"/>
      <c r="AF31" s="73"/>
      <c r="AG31" s="73"/>
      <c r="AH31" s="73"/>
      <c r="AI31" s="73"/>
      <c r="AJ31" s="73"/>
      <c r="AK31" s="44"/>
      <c r="AL31" s="82"/>
      <c r="AM31" s="72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7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</row>
    <row r="32" spans="1:62">
      <c r="A32" s="27" t="s">
        <v>171</v>
      </c>
      <c r="B32" s="93" t="s">
        <v>172</v>
      </c>
      <c r="C32" s="94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6"/>
      <c r="O32" s="94"/>
      <c r="P32" s="98"/>
      <c r="Q32" s="98"/>
      <c r="R32" s="98"/>
      <c r="S32" s="95"/>
      <c r="T32" s="95"/>
      <c r="U32" s="95"/>
      <c r="V32" s="95"/>
      <c r="W32" s="95"/>
      <c r="X32" s="95"/>
      <c r="Y32" s="95"/>
      <c r="Z32" s="95"/>
      <c r="AA32" s="94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6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6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</row>
    <row r="33" spans="1:62" ht="15">
      <c r="A33" s="99" t="s">
        <v>173</v>
      </c>
      <c r="B33" s="100" t="s">
        <v>174</v>
      </c>
      <c r="C33" s="101"/>
      <c r="D33" s="79"/>
      <c r="E33" s="79"/>
      <c r="F33" s="79"/>
      <c r="G33" s="79"/>
      <c r="H33" s="79"/>
      <c r="I33" s="223">
        <v>18.57</v>
      </c>
      <c r="J33" s="223"/>
      <c r="K33" s="223"/>
      <c r="L33" s="79"/>
      <c r="M33" s="79"/>
      <c r="N33" s="107"/>
      <c r="O33" s="108"/>
      <c r="P33" s="116">
        <v>5.17</v>
      </c>
      <c r="Q33" s="59"/>
      <c r="R33" s="59"/>
      <c r="S33" s="101"/>
      <c r="T33" s="79"/>
      <c r="U33" s="79"/>
      <c r="V33" s="79"/>
      <c r="W33" s="79"/>
      <c r="X33" s="79"/>
      <c r="Y33" s="79"/>
      <c r="Z33" s="107"/>
      <c r="AA33" s="108"/>
      <c r="AB33" s="101"/>
      <c r="AC33" s="101"/>
      <c r="AD33" s="101"/>
      <c r="AE33" s="101"/>
      <c r="AF33" s="79"/>
      <c r="AG33" s="79"/>
      <c r="AH33" s="79"/>
      <c r="AI33" s="79"/>
      <c r="AJ33" s="122"/>
      <c r="AK33" s="122"/>
      <c r="AL33" s="123"/>
      <c r="AM33" s="101"/>
      <c r="AN33" s="79"/>
      <c r="AO33" s="79"/>
      <c r="AP33" s="79"/>
      <c r="AQ33" s="79"/>
      <c r="AR33" s="79"/>
      <c r="AS33" s="49"/>
      <c r="AT33" s="50"/>
      <c r="AU33" s="79"/>
      <c r="AV33" s="79"/>
      <c r="AW33" s="79"/>
      <c r="AX33" s="107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</row>
    <row r="34" spans="1:62">
      <c r="A34" s="39" t="s">
        <v>175</v>
      </c>
      <c r="B34" s="40" t="s">
        <v>176</v>
      </c>
      <c r="C34" s="41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215">
        <v>0.83</v>
      </c>
      <c r="O34" s="215"/>
      <c r="P34" s="215"/>
      <c r="Q34" s="41"/>
      <c r="R34" s="41"/>
      <c r="S34" s="41"/>
      <c r="T34" s="42"/>
      <c r="U34" s="42"/>
      <c r="V34" s="58"/>
      <c r="W34" s="42"/>
      <c r="X34" s="42"/>
      <c r="Y34" s="42"/>
      <c r="Z34" s="44"/>
      <c r="AA34" s="229">
        <v>4.45</v>
      </c>
      <c r="AB34" s="229"/>
      <c r="AC34" s="229"/>
      <c r="AD34" s="41"/>
      <c r="AE34" s="41"/>
      <c r="AF34" s="42"/>
      <c r="AG34" s="42"/>
      <c r="AH34" s="44"/>
      <c r="AI34" s="42"/>
      <c r="AJ34" s="42"/>
      <c r="AK34" s="42"/>
      <c r="AL34" s="113"/>
      <c r="AM34" s="41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7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</row>
    <row r="35" spans="1:62" ht="15" customHeight="1">
      <c r="A35" s="70" t="s">
        <v>177</v>
      </c>
      <c r="B35" s="71" t="s">
        <v>178</v>
      </c>
      <c r="C35" s="72"/>
      <c r="D35" s="73"/>
      <c r="E35" s="221">
        <v>0.88</v>
      </c>
      <c r="F35" s="221"/>
      <c r="G35" s="221"/>
      <c r="H35" s="73"/>
      <c r="I35" s="73"/>
      <c r="J35" s="73"/>
      <c r="K35" s="73"/>
      <c r="L35" s="73"/>
      <c r="M35" s="73"/>
      <c r="N35" s="77"/>
      <c r="O35" s="78"/>
      <c r="P35" s="72"/>
      <c r="Q35" s="221">
        <v>2.12</v>
      </c>
      <c r="R35" s="221"/>
      <c r="S35" s="221"/>
      <c r="T35" s="73"/>
      <c r="U35" s="73"/>
      <c r="V35" s="44"/>
      <c r="W35" s="73"/>
      <c r="X35" s="73"/>
      <c r="Y35" s="73"/>
      <c r="Z35" s="77"/>
      <c r="AA35" s="78"/>
      <c r="AB35" s="72"/>
      <c r="AC35" s="221">
        <v>1.25</v>
      </c>
      <c r="AD35" s="221"/>
      <c r="AE35" s="221"/>
      <c r="AF35" s="73"/>
      <c r="AG35" s="73"/>
      <c r="AH35" s="73"/>
      <c r="AI35" s="73"/>
      <c r="AJ35" s="73"/>
      <c r="AK35" s="73"/>
      <c r="AL35" s="82"/>
      <c r="AM35" s="72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7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</row>
    <row r="36" spans="1:62">
      <c r="A36" s="27" t="s">
        <v>179</v>
      </c>
      <c r="B36" s="93" t="s">
        <v>180</v>
      </c>
      <c r="C36" s="94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6"/>
      <c r="O36" s="94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4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6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6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</row>
    <row r="37" spans="1:62" ht="17.25" customHeight="1">
      <c r="A37" s="99" t="s">
        <v>181</v>
      </c>
      <c r="B37" s="100" t="s">
        <v>182</v>
      </c>
      <c r="C37" s="230">
        <v>20</v>
      </c>
      <c r="D37" s="230"/>
      <c r="E37" s="230"/>
      <c r="F37" s="79"/>
      <c r="G37" s="79"/>
      <c r="H37" s="79"/>
      <c r="I37" s="79"/>
      <c r="J37" s="79"/>
      <c r="K37" s="79"/>
      <c r="L37" s="79"/>
      <c r="M37" s="79"/>
      <c r="N37" s="113"/>
      <c r="O37" s="101"/>
      <c r="P37" s="224">
        <v>35.1</v>
      </c>
      <c r="Q37" s="224"/>
      <c r="R37" s="224"/>
      <c r="S37" s="101"/>
      <c r="T37" s="79"/>
      <c r="U37" s="79"/>
      <c r="V37" s="79"/>
      <c r="W37" s="79"/>
      <c r="X37" s="79"/>
      <c r="Y37" s="79"/>
      <c r="Z37" s="107"/>
      <c r="AA37" s="108"/>
      <c r="AB37" s="101"/>
      <c r="AC37" s="101"/>
      <c r="AD37" s="101"/>
      <c r="AE37" s="101"/>
      <c r="AF37" s="79"/>
      <c r="AG37" s="79"/>
      <c r="AH37" s="79"/>
      <c r="AI37" s="79"/>
      <c r="AJ37" s="79"/>
      <c r="AK37" s="79"/>
      <c r="AL37" s="102"/>
      <c r="AM37" s="101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107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</row>
    <row r="38" spans="1:62">
      <c r="A38" s="39" t="s">
        <v>183</v>
      </c>
      <c r="B38" s="40" t="s">
        <v>184</v>
      </c>
      <c r="C38" s="45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8"/>
      <c r="O38" s="41"/>
      <c r="P38" s="41"/>
      <c r="Q38" s="41"/>
      <c r="R38" s="41"/>
      <c r="S38" s="41"/>
      <c r="T38" s="42"/>
      <c r="U38" s="215">
        <v>17.68</v>
      </c>
      <c r="V38" s="215"/>
      <c r="W38" s="215"/>
      <c r="X38" s="42"/>
      <c r="Y38" s="42"/>
      <c r="Z38" s="47"/>
      <c r="AA38" s="45"/>
      <c r="AB38" s="41"/>
      <c r="AC38" s="41"/>
      <c r="AD38" s="41"/>
      <c r="AE38" s="41"/>
      <c r="AF38" s="42"/>
      <c r="AG38" s="42"/>
      <c r="AH38" s="42"/>
      <c r="AI38" s="42"/>
      <c r="AJ38" s="42"/>
      <c r="AK38" s="42"/>
      <c r="AL38" s="48"/>
      <c r="AM38" s="41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7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</row>
    <row r="39" spans="1:62" ht="24.75" customHeight="1">
      <c r="A39" s="39" t="s">
        <v>185</v>
      </c>
      <c r="B39" s="40" t="s">
        <v>186</v>
      </c>
      <c r="C39" s="45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8"/>
      <c r="O39" s="41"/>
      <c r="P39" s="42"/>
      <c r="Q39" s="42"/>
      <c r="R39" s="87"/>
      <c r="S39" s="87"/>
      <c r="T39" s="87"/>
      <c r="U39" s="42"/>
      <c r="V39" s="42"/>
      <c r="W39" s="42"/>
      <c r="X39" s="42"/>
      <c r="Y39" s="42"/>
      <c r="Z39" s="47"/>
      <c r="AA39" s="119"/>
      <c r="AB39" s="124"/>
      <c r="AC39" s="215">
        <v>20</v>
      </c>
      <c r="AD39" s="215"/>
      <c r="AE39" s="215"/>
      <c r="AF39" s="41"/>
      <c r="AG39" s="42"/>
      <c r="AH39" s="42"/>
      <c r="AI39" s="42"/>
      <c r="AJ39" s="42"/>
      <c r="AK39" s="42"/>
      <c r="AL39" s="48"/>
      <c r="AM39" s="41"/>
      <c r="AN39" s="42"/>
      <c r="AO39" s="42"/>
      <c r="AP39" s="215">
        <v>11.06</v>
      </c>
      <c r="AQ39" s="215"/>
      <c r="AR39" s="215"/>
      <c r="AS39" s="42"/>
      <c r="AT39" s="42"/>
      <c r="AU39" s="42"/>
      <c r="AV39" s="42"/>
      <c r="AW39" s="42"/>
      <c r="AX39" s="50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</row>
    <row r="40" spans="1:62" ht="18" customHeight="1">
      <c r="A40" s="39" t="s">
        <v>187</v>
      </c>
      <c r="B40" s="40" t="s">
        <v>188</v>
      </c>
      <c r="C40" s="45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215">
        <v>9</v>
      </c>
      <c r="O40" s="215"/>
      <c r="P40" s="215"/>
      <c r="Q40" s="58"/>
      <c r="R40" s="58"/>
      <c r="S40" s="58"/>
      <c r="T40" s="42"/>
      <c r="U40" s="42"/>
      <c r="V40" s="42"/>
      <c r="W40" s="42"/>
      <c r="X40" s="42"/>
      <c r="Y40" s="42"/>
      <c r="Z40" s="47"/>
      <c r="AA40" s="45"/>
      <c r="AB40" s="41"/>
      <c r="AC40" s="41"/>
      <c r="AD40" s="41"/>
      <c r="AE40" s="41"/>
      <c r="AF40" s="42"/>
      <c r="AG40" s="42"/>
      <c r="AH40" s="42"/>
      <c r="AI40" s="42"/>
      <c r="AJ40" s="42"/>
      <c r="AK40" s="215">
        <v>6</v>
      </c>
      <c r="AL40" s="215"/>
      <c r="AM40" s="215"/>
      <c r="AN40" s="42"/>
      <c r="AO40" s="42"/>
      <c r="AP40" s="42"/>
      <c r="AQ40" s="42"/>
      <c r="AR40" s="125"/>
      <c r="AS40" s="50"/>
      <c r="AT40" s="42"/>
      <c r="AU40" s="42"/>
      <c r="AV40" s="42"/>
      <c r="AW40" s="42"/>
      <c r="AX40" s="47"/>
      <c r="AY40" s="43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</row>
    <row r="41" spans="1:62" ht="18" customHeight="1">
      <c r="A41" s="70" t="s">
        <v>189</v>
      </c>
      <c r="B41" s="71" t="s">
        <v>190</v>
      </c>
      <c r="C41" s="78"/>
      <c r="D41" s="73"/>
      <c r="E41" s="73"/>
      <c r="F41" s="73"/>
      <c r="G41" s="73"/>
      <c r="H41" s="73"/>
      <c r="I41" s="73"/>
      <c r="J41" s="73"/>
      <c r="K41" s="231">
        <v>2.2599999999999998</v>
      </c>
      <c r="L41" s="231"/>
      <c r="M41" s="231"/>
      <c r="N41" s="82"/>
      <c r="O41" s="72"/>
      <c r="P41" s="72"/>
      <c r="Q41" s="72"/>
      <c r="R41" s="72"/>
      <c r="S41" s="72"/>
      <c r="T41" s="73"/>
      <c r="U41" s="73"/>
      <c r="V41" s="73"/>
      <c r="W41" s="73"/>
      <c r="X41" s="73"/>
      <c r="Y41" s="73"/>
      <c r="Z41" s="77"/>
      <c r="AA41" s="78"/>
      <c r="AB41" s="72"/>
      <c r="AC41" s="72"/>
      <c r="AD41" s="72"/>
      <c r="AE41" s="72"/>
      <c r="AF41" s="73"/>
      <c r="AG41" s="73"/>
      <c r="AH41" s="73"/>
      <c r="AI41" s="73"/>
      <c r="AJ41" s="73"/>
      <c r="AK41" s="215">
        <v>3.24</v>
      </c>
      <c r="AL41" s="215"/>
      <c r="AM41" s="215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7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</row>
    <row r="42" spans="1:62" ht="21">
      <c r="A42" s="27" t="s">
        <v>191</v>
      </c>
      <c r="B42" s="93" t="s">
        <v>192</v>
      </c>
      <c r="C42" s="94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6"/>
      <c r="O42" s="94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4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6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6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</row>
    <row r="43" spans="1:62" ht="21">
      <c r="A43" s="32" t="s">
        <v>193</v>
      </c>
      <c r="B43" s="33" t="s">
        <v>194</v>
      </c>
      <c r="C43" s="34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6"/>
      <c r="O43" s="34"/>
      <c r="P43" s="34"/>
      <c r="Q43" s="34"/>
      <c r="R43" s="34"/>
      <c r="S43" s="34"/>
      <c r="T43" s="35"/>
      <c r="U43" s="35"/>
      <c r="V43" s="35"/>
      <c r="W43" s="35"/>
      <c r="X43" s="35"/>
      <c r="Y43" s="35"/>
      <c r="Z43" s="38"/>
      <c r="AA43" s="37"/>
      <c r="AB43" s="34"/>
      <c r="AC43" s="34"/>
      <c r="AD43" s="34"/>
      <c r="AE43" s="34"/>
      <c r="AF43" s="35"/>
      <c r="AG43" s="35"/>
      <c r="AH43" s="35"/>
      <c r="AI43" s="35"/>
      <c r="AJ43" s="35"/>
      <c r="AK43" s="35"/>
      <c r="AL43" s="36"/>
      <c r="AM43" s="34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8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</row>
    <row r="44" spans="1:62" ht="21">
      <c r="A44" s="51" t="s">
        <v>195</v>
      </c>
      <c r="B44" s="52" t="s">
        <v>196</v>
      </c>
      <c r="C44" s="53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5"/>
      <c r="O44" s="53"/>
      <c r="P44" s="53"/>
      <c r="Q44" s="53"/>
      <c r="R44" s="53"/>
      <c r="S44" s="53"/>
      <c r="T44" s="54"/>
      <c r="U44" s="54"/>
      <c r="V44" s="54"/>
      <c r="W44" s="54"/>
      <c r="X44" s="54"/>
      <c r="Y44" s="54"/>
      <c r="Z44" s="57"/>
      <c r="AA44" s="56"/>
      <c r="AB44" s="53"/>
      <c r="AC44" s="53"/>
      <c r="AD44" s="53"/>
      <c r="AE44" s="53"/>
      <c r="AF44" s="54"/>
      <c r="AG44" s="54"/>
      <c r="AH44" s="54"/>
      <c r="AI44" s="54"/>
      <c r="AJ44" s="54"/>
      <c r="AK44" s="54"/>
      <c r="AL44" s="55"/>
      <c r="AM44" s="53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7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</row>
    <row r="45" spans="1:62" ht="33.75" customHeight="1">
      <c r="A45" s="39" t="s">
        <v>197</v>
      </c>
      <c r="B45" s="40" t="s">
        <v>198</v>
      </c>
      <c r="C45" s="41"/>
      <c r="D45" s="42"/>
      <c r="E45" s="42"/>
      <c r="F45" s="42"/>
      <c r="G45" s="42"/>
      <c r="H45" s="42"/>
      <c r="I45" s="42"/>
      <c r="J45" s="42"/>
      <c r="K45" s="42"/>
      <c r="L45" s="42"/>
      <c r="M45" s="41"/>
      <c r="N45" s="126"/>
      <c r="O45" s="41"/>
      <c r="P45" s="42"/>
      <c r="Q45" s="42"/>
      <c r="R45" s="46"/>
      <c r="S45" s="46"/>
      <c r="T45" s="46"/>
      <c r="U45" s="61"/>
      <c r="V45" s="61"/>
      <c r="W45" s="61"/>
      <c r="X45" s="42"/>
      <c r="Y45" s="42"/>
      <c r="Z45" s="44"/>
      <c r="AA45" s="127"/>
      <c r="AB45" s="128"/>
      <c r="AC45" s="128"/>
      <c r="AD45" s="41"/>
      <c r="AE45" s="129"/>
      <c r="AF45" s="68" t="s">
        <v>199</v>
      </c>
      <c r="AG45" s="130"/>
      <c r="AH45" s="87"/>
      <c r="AJ45" s="42"/>
      <c r="AK45" s="42"/>
      <c r="AL45" s="48"/>
      <c r="AM45" s="41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7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</row>
    <row r="46" spans="1:62" ht="35.25" customHeight="1">
      <c r="A46" s="70" t="s">
        <v>200</v>
      </c>
      <c r="B46" s="71" t="s">
        <v>201</v>
      </c>
      <c r="C46" s="72"/>
      <c r="D46" s="73"/>
      <c r="E46" s="73"/>
      <c r="F46" s="73"/>
      <c r="G46" s="73"/>
      <c r="H46" s="73"/>
      <c r="I46" s="73"/>
      <c r="J46" s="73"/>
      <c r="K46" s="73"/>
      <c r="L46" s="73"/>
      <c r="M46" s="72"/>
      <c r="N46" s="131"/>
      <c r="O46" s="72"/>
      <c r="P46" s="75"/>
      <c r="Q46" s="75"/>
      <c r="R46" s="75"/>
      <c r="S46" s="75"/>
      <c r="T46" s="75"/>
      <c r="U46" s="75"/>
      <c r="V46" s="73"/>
      <c r="W46" s="120"/>
      <c r="X46" s="120"/>
      <c r="Y46" s="120"/>
      <c r="Z46" s="77"/>
      <c r="AA46" s="78"/>
      <c r="AB46" s="72"/>
      <c r="AC46" s="72"/>
      <c r="AD46" s="72"/>
      <c r="AE46" s="72"/>
      <c r="AF46" s="73"/>
      <c r="AG46" s="73"/>
      <c r="AH46" s="73"/>
      <c r="AI46" s="225" t="s">
        <v>202</v>
      </c>
      <c r="AJ46" s="225"/>
      <c r="AK46" s="225"/>
      <c r="AL46" s="87"/>
      <c r="AM46" s="87"/>
      <c r="AN46" s="87"/>
      <c r="AO46" s="42"/>
      <c r="AP46" s="42"/>
      <c r="AQ46" s="42"/>
      <c r="AR46" s="42"/>
      <c r="AS46" s="42"/>
      <c r="AT46" s="42"/>
      <c r="AU46" s="125"/>
      <c r="AV46" s="73"/>
      <c r="AW46" s="73"/>
      <c r="AX46" s="77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</row>
    <row r="47" spans="1:62">
      <c r="A47" s="27" t="s">
        <v>203</v>
      </c>
      <c r="B47" s="93" t="s">
        <v>204</v>
      </c>
      <c r="C47" s="94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6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6"/>
      <c r="AA47" s="94"/>
      <c r="AB47" s="95"/>
      <c r="AC47" s="95"/>
      <c r="AD47" s="95"/>
      <c r="AE47" s="95"/>
      <c r="AF47" s="95"/>
      <c r="AG47" s="95"/>
      <c r="AH47" s="95"/>
      <c r="AI47" s="97"/>
      <c r="AJ47" s="97"/>
      <c r="AK47" s="97"/>
      <c r="AL47" s="132"/>
      <c r="AM47" s="97"/>
      <c r="AN47" s="97"/>
      <c r="AO47" s="97"/>
      <c r="AP47" s="97"/>
      <c r="AQ47" s="97"/>
      <c r="AR47" s="97"/>
      <c r="AS47" s="97"/>
      <c r="AT47" s="97"/>
      <c r="AU47" s="97"/>
      <c r="AV47" s="95"/>
      <c r="AW47" s="95"/>
      <c r="AX47" s="96"/>
      <c r="AY47" s="95"/>
      <c r="AZ47" s="95"/>
      <c r="BA47" s="95"/>
      <c r="BB47" s="95"/>
      <c r="BC47" s="95"/>
      <c r="BD47" s="95"/>
      <c r="BE47" s="95"/>
      <c r="BF47" s="95"/>
      <c r="BG47" s="95"/>
      <c r="BH47" s="95"/>
      <c r="BI47" s="95"/>
      <c r="BJ47" s="95"/>
    </row>
    <row r="48" spans="1:62" ht="21">
      <c r="A48" s="32" t="s">
        <v>205</v>
      </c>
      <c r="B48" s="33" t="s">
        <v>206</v>
      </c>
      <c r="C48" s="34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6"/>
      <c r="O48" s="34"/>
      <c r="P48" s="34"/>
      <c r="Q48" s="34"/>
      <c r="R48" s="34"/>
      <c r="S48" s="34"/>
      <c r="T48" s="35"/>
      <c r="U48" s="35"/>
      <c r="V48" s="35"/>
      <c r="W48" s="35"/>
      <c r="X48" s="35"/>
      <c r="Y48" s="35"/>
      <c r="Z48" s="38"/>
      <c r="AA48" s="37"/>
      <c r="AB48" s="34"/>
      <c r="AC48" s="34"/>
      <c r="AD48" s="34"/>
      <c r="AE48" s="34"/>
      <c r="AF48" s="35"/>
      <c r="AG48" s="35"/>
      <c r="AH48" s="35"/>
      <c r="AI48" s="35"/>
      <c r="AJ48" s="35"/>
      <c r="AK48" s="35"/>
      <c r="AL48" s="36"/>
      <c r="AM48" s="34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6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</row>
    <row r="49" spans="1:62" ht="31.5">
      <c r="A49" s="39" t="s">
        <v>207</v>
      </c>
      <c r="B49" s="40" t="s">
        <v>208</v>
      </c>
      <c r="C49" s="41"/>
      <c r="D49" s="42"/>
      <c r="E49" s="42"/>
      <c r="F49" s="42"/>
      <c r="G49" s="42"/>
      <c r="H49" s="42"/>
      <c r="I49" s="42"/>
      <c r="J49" s="42"/>
      <c r="K49" s="42"/>
      <c r="L49" s="42"/>
      <c r="M49" s="44"/>
      <c r="N49" s="48"/>
      <c r="O49" s="217">
        <v>20</v>
      </c>
      <c r="P49" s="217"/>
      <c r="Q49" s="217"/>
      <c r="R49" s="41"/>
      <c r="S49" s="41"/>
      <c r="T49" s="42"/>
      <c r="U49" s="42"/>
      <c r="V49" s="42"/>
      <c r="W49" s="42"/>
      <c r="X49" s="42"/>
      <c r="Y49" s="42"/>
      <c r="Z49" s="47"/>
      <c r="AA49" s="45"/>
      <c r="AB49" s="41"/>
      <c r="AC49" s="41"/>
      <c r="AD49" s="41"/>
      <c r="AE49" s="41"/>
      <c r="AF49" s="42"/>
      <c r="AG49" s="42"/>
      <c r="AH49" s="42"/>
      <c r="AI49" s="42"/>
      <c r="AJ49" s="42"/>
      <c r="AK49" s="42"/>
      <c r="AL49" s="48"/>
      <c r="AM49" s="41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8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</row>
    <row r="50" spans="1:62" ht="31.5">
      <c r="A50" s="39" t="s">
        <v>209</v>
      </c>
      <c r="B50" s="40" t="s">
        <v>210</v>
      </c>
      <c r="C50" s="41"/>
      <c r="D50" s="42"/>
      <c r="E50" s="42"/>
      <c r="F50" s="215">
        <v>30</v>
      </c>
      <c r="G50" s="215"/>
      <c r="H50" s="215"/>
      <c r="I50" s="42"/>
      <c r="J50" s="58"/>
      <c r="K50" s="44"/>
      <c r="L50" s="42"/>
      <c r="M50" s="42"/>
      <c r="N50" s="48"/>
      <c r="O50" s="41"/>
      <c r="P50" s="133">
        <v>5</v>
      </c>
      <c r="Q50" s="87"/>
      <c r="R50" s="87"/>
      <c r="S50" s="42"/>
      <c r="T50" s="42"/>
      <c r="U50" s="42"/>
      <c r="V50" s="42"/>
      <c r="W50" s="215">
        <v>10</v>
      </c>
      <c r="X50" s="215"/>
      <c r="Y50" s="215"/>
      <c r="Z50" s="47"/>
      <c r="AA50" s="45"/>
      <c r="AB50" s="41"/>
      <c r="AC50" s="41"/>
      <c r="AD50" s="41"/>
      <c r="AE50" s="41"/>
      <c r="AF50" s="42"/>
      <c r="AG50" s="42"/>
      <c r="AH50" s="42"/>
      <c r="AI50" s="42"/>
      <c r="AJ50" s="42"/>
      <c r="AK50" s="42"/>
      <c r="AL50" s="48"/>
      <c r="AM50" s="41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7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</row>
    <row r="51" spans="1:62">
      <c r="A51" s="70" t="s">
        <v>211</v>
      </c>
      <c r="B51" s="71" t="s">
        <v>212</v>
      </c>
      <c r="C51" s="72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82"/>
      <c r="O51" s="72"/>
      <c r="P51" s="72"/>
      <c r="Q51" s="72"/>
      <c r="R51" s="72"/>
      <c r="S51" s="72"/>
      <c r="T51" s="134"/>
      <c r="U51" s="243">
        <v>69.75</v>
      </c>
      <c r="V51" s="243"/>
      <c r="W51" s="243"/>
      <c r="X51" s="73"/>
      <c r="Y51" s="73"/>
      <c r="Z51" s="77"/>
      <c r="AA51" s="78"/>
      <c r="AB51" s="72"/>
      <c r="AC51" s="72"/>
      <c r="AD51" s="72"/>
      <c r="AE51" s="72"/>
      <c r="AF51" s="73"/>
      <c r="AG51" s="135">
        <v>25</v>
      </c>
      <c r="AH51" s="135"/>
      <c r="AI51" s="135"/>
      <c r="AJ51" s="73"/>
      <c r="AK51" s="73"/>
      <c r="AL51" s="82"/>
      <c r="AM51" s="72"/>
      <c r="AN51" s="73"/>
      <c r="AO51" s="73"/>
      <c r="AP51" s="73"/>
      <c r="AQ51" s="73"/>
      <c r="AR51" s="73"/>
      <c r="AS51" s="135">
        <v>19.75</v>
      </c>
      <c r="AT51" s="135"/>
      <c r="AU51" s="135"/>
      <c r="AV51" s="50"/>
      <c r="AW51" s="73"/>
      <c r="AX51" s="77"/>
      <c r="AY51" s="125"/>
      <c r="AZ51" s="125"/>
      <c r="BA51" s="125"/>
      <c r="BB51" s="125"/>
      <c r="BC51" s="125"/>
      <c r="BD51" s="125"/>
      <c r="BE51" s="125"/>
      <c r="BF51" s="125"/>
      <c r="BG51" s="125"/>
      <c r="BH51" s="125"/>
      <c r="BI51" s="125"/>
      <c r="BJ51" s="42"/>
    </row>
    <row r="52" spans="1:62" ht="21">
      <c r="A52" s="27" t="s">
        <v>213</v>
      </c>
      <c r="B52" s="93" t="s">
        <v>214</v>
      </c>
      <c r="C52" s="94"/>
      <c r="D52" s="95"/>
      <c r="E52" s="95"/>
      <c r="F52" s="95"/>
      <c r="G52" s="95"/>
      <c r="H52" s="95"/>
      <c r="I52" s="95"/>
      <c r="J52" s="95"/>
      <c r="K52" s="95"/>
      <c r="L52" s="95"/>
      <c r="M52" s="98"/>
      <c r="N52" s="136"/>
      <c r="O52" s="98"/>
      <c r="P52" s="98"/>
      <c r="Q52" s="98"/>
      <c r="R52" s="98"/>
      <c r="S52" s="98"/>
      <c r="T52" s="95"/>
      <c r="U52" s="95"/>
      <c r="V52" s="95"/>
      <c r="W52" s="95"/>
      <c r="X52" s="95"/>
      <c r="Y52" s="95"/>
      <c r="Z52" s="95"/>
      <c r="AA52" s="94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6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6"/>
      <c r="AY52" s="97"/>
      <c r="AZ52" s="97"/>
      <c r="BA52" s="97"/>
      <c r="BB52" s="97"/>
      <c r="BC52" s="97"/>
      <c r="BD52" s="97"/>
      <c r="BE52" s="97"/>
      <c r="BF52" s="97"/>
      <c r="BG52" s="97"/>
      <c r="BH52" s="97"/>
      <c r="BI52" s="97"/>
      <c r="BJ52" s="97"/>
    </row>
    <row r="53" spans="1:62" ht="21">
      <c r="A53" s="99" t="s">
        <v>215</v>
      </c>
      <c r="B53" s="100" t="s">
        <v>216</v>
      </c>
      <c r="C53" s="101"/>
      <c r="D53" s="79"/>
      <c r="E53" s="79"/>
      <c r="F53" s="79"/>
      <c r="G53" s="79"/>
      <c r="H53" s="79"/>
      <c r="I53" s="79"/>
      <c r="J53" s="79"/>
      <c r="K53" s="79"/>
      <c r="L53" s="79"/>
      <c r="M53" s="46"/>
      <c r="N53" s="137"/>
      <c r="O53" s="138"/>
      <c r="P53" s="223">
        <v>31.24</v>
      </c>
      <c r="Q53" s="223"/>
      <c r="R53" s="223"/>
      <c r="S53" s="223"/>
      <c r="T53" s="79"/>
      <c r="U53" s="79"/>
      <c r="V53" s="79"/>
      <c r="W53" s="79"/>
      <c r="X53" s="79"/>
      <c r="Y53" s="79"/>
      <c r="Z53" s="107"/>
      <c r="AA53" s="108"/>
      <c r="AB53" s="101"/>
      <c r="AC53" s="101"/>
      <c r="AD53" s="101"/>
      <c r="AE53" s="101"/>
      <c r="AF53" s="79"/>
      <c r="AG53" s="139"/>
      <c r="AH53" s="79"/>
      <c r="AI53" s="79"/>
      <c r="AJ53" s="79"/>
      <c r="AK53" s="79"/>
      <c r="AL53" s="113"/>
      <c r="AM53" s="101"/>
      <c r="AN53" s="79"/>
      <c r="AO53" s="140"/>
      <c r="AP53" s="140"/>
      <c r="AQ53" s="140"/>
      <c r="AR53" s="79"/>
      <c r="AS53" s="79"/>
      <c r="AT53" s="79"/>
      <c r="AU53" s="79"/>
      <c r="AV53" s="79"/>
      <c r="AW53" s="141"/>
      <c r="AX53" s="113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</row>
    <row r="54" spans="1:62" ht="21">
      <c r="A54" s="99" t="s">
        <v>215</v>
      </c>
      <c r="B54" s="100" t="s">
        <v>216</v>
      </c>
      <c r="C54" s="101"/>
      <c r="D54" s="79"/>
      <c r="E54" s="79"/>
      <c r="F54" s="142"/>
      <c r="G54" s="142"/>
      <c r="H54" s="142"/>
      <c r="I54" s="79"/>
      <c r="J54" s="79"/>
      <c r="K54" s="79"/>
      <c r="L54" s="79"/>
      <c r="M54" s="46"/>
      <c r="N54" s="137"/>
      <c r="O54" s="138"/>
      <c r="P54" s="143">
        <v>7.5</v>
      </c>
      <c r="Q54" s="87"/>
      <c r="R54" s="87"/>
      <c r="S54" s="59"/>
      <c r="T54" s="79"/>
      <c r="U54" s="79"/>
      <c r="V54" s="79"/>
      <c r="W54" s="79"/>
      <c r="X54" s="79"/>
      <c r="Y54" s="79"/>
      <c r="Z54" s="107"/>
      <c r="AA54" s="108"/>
      <c r="AB54" s="101"/>
      <c r="AC54" s="101"/>
      <c r="AD54" s="101"/>
      <c r="AE54" s="101"/>
      <c r="AF54" s="79"/>
      <c r="AG54" s="58"/>
      <c r="AH54" s="79"/>
      <c r="AI54" s="79"/>
      <c r="AJ54" s="142"/>
      <c r="AK54" s="142"/>
      <c r="AL54" s="144"/>
      <c r="AM54" s="101"/>
      <c r="AN54" s="79"/>
      <c r="AO54" s="145"/>
      <c r="AP54" s="145"/>
      <c r="AQ54" s="145"/>
      <c r="AR54" s="79"/>
      <c r="AS54" s="79"/>
      <c r="AT54" s="79"/>
      <c r="AU54" s="79"/>
      <c r="AV54" s="79"/>
      <c r="AW54" s="125"/>
      <c r="AX54" s="113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</row>
    <row r="55" spans="1:62" ht="21">
      <c r="A55" s="39" t="s">
        <v>217</v>
      </c>
      <c r="B55" s="40" t="s">
        <v>218</v>
      </c>
      <c r="C55" s="41"/>
      <c r="D55" s="58"/>
      <c r="E55" s="58"/>
      <c r="F55" s="219">
        <v>24.7</v>
      </c>
      <c r="G55" s="219"/>
      <c r="H55" s="219"/>
      <c r="I55" s="42"/>
      <c r="J55" s="42"/>
      <c r="K55" s="42"/>
      <c r="L55" s="42"/>
      <c r="M55" s="42"/>
      <c r="N55" s="48"/>
      <c r="O55" s="41"/>
      <c r="P55" s="142"/>
      <c r="Q55" s="142"/>
      <c r="R55" s="142"/>
      <c r="S55" s="41"/>
      <c r="T55" s="42"/>
      <c r="U55" s="42"/>
      <c r="V55" s="42"/>
      <c r="W55" s="42"/>
      <c r="X55" s="42"/>
      <c r="Y55" s="42"/>
      <c r="Z55" s="47"/>
      <c r="AA55" s="45"/>
      <c r="AB55" s="41"/>
      <c r="AC55" s="41"/>
      <c r="AD55" s="41"/>
      <c r="AE55" s="41"/>
      <c r="AF55" s="42"/>
      <c r="AG55" s="42"/>
      <c r="AH55" s="42"/>
      <c r="AI55" s="42"/>
      <c r="AJ55" s="145"/>
      <c r="AK55" s="145"/>
      <c r="AL55" s="146"/>
      <c r="AM55" s="41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8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</row>
    <row r="56" spans="1:62" ht="21">
      <c r="A56" s="70" t="s">
        <v>219</v>
      </c>
      <c r="B56" s="71" t="s">
        <v>220</v>
      </c>
      <c r="C56" s="72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82"/>
      <c r="O56" s="220">
        <v>9</v>
      </c>
      <c r="P56" s="220"/>
      <c r="Q56" s="220"/>
      <c r="R56" s="73"/>
      <c r="S56" s="73"/>
      <c r="T56" s="73"/>
      <c r="U56" s="147"/>
      <c r="V56" s="73"/>
      <c r="W56" s="73"/>
      <c r="X56" s="73"/>
      <c r="Y56" s="44"/>
      <c r="Z56" s="77"/>
      <c r="AA56" s="78"/>
      <c r="AB56" s="72"/>
      <c r="AC56" s="72"/>
      <c r="AD56" s="72"/>
      <c r="AE56" s="72"/>
      <c r="AF56" s="73"/>
      <c r="AG56" s="148"/>
      <c r="AH56" s="44"/>
      <c r="AI56" s="73"/>
      <c r="AJ56" s="73"/>
      <c r="AK56" s="73"/>
      <c r="AL56" s="82"/>
      <c r="AM56" s="72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82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</row>
    <row r="57" spans="1:62">
      <c r="A57" s="27" t="s">
        <v>221</v>
      </c>
      <c r="B57" s="93" t="s">
        <v>222</v>
      </c>
      <c r="C57" s="94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6"/>
      <c r="O57" s="95"/>
      <c r="P57" s="95"/>
      <c r="Q57" s="95"/>
      <c r="R57" s="95"/>
      <c r="S57" s="95"/>
      <c r="T57" s="95"/>
      <c r="U57" s="98"/>
      <c r="V57" s="98"/>
      <c r="W57" s="98"/>
      <c r="X57" s="95"/>
      <c r="Y57" s="95"/>
      <c r="Z57" s="95"/>
      <c r="AA57" s="94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6"/>
      <c r="AM57" s="95"/>
      <c r="AN57" s="95"/>
      <c r="AO57" s="95"/>
      <c r="AP57" s="95"/>
      <c r="AQ57" s="95"/>
      <c r="AR57" s="95"/>
      <c r="AS57" s="95"/>
      <c r="AT57" s="95"/>
      <c r="AU57" s="95"/>
      <c r="AV57" s="95"/>
      <c r="AW57" s="95"/>
      <c r="AX57" s="96"/>
      <c r="AY57" s="95"/>
      <c r="AZ57" s="95"/>
      <c r="BA57" s="95"/>
      <c r="BB57" s="95"/>
      <c r="BC57" s="95"/>
      <c r="BD57" s="95"/>
      <c r="BE57" s="95"/>
      <c r="BF57" s="95"/>
      <c r="BG57" s="95"/>
      <c r="BH57" s="95"/>
      <c r="BI57" s="95"/>
      <c r="BJ57" s="95"/>
    </row>
    <row r="58" spans="1:62" ht="19.350000000000001" customHeight="1">
      <c r="A58" s="149" t="s">
        <v>223</v>
      </c>
      <c r="B58" s="150" t="s">
        <v>224</v>
      </c>
      <c r="C58" s="101"/>
      <c r="D58" s="79"/>
      <c r="E58" s="79"/>
      <c r="F58" s="79"/>
      <c r="G58" s="79"/>
      <c r="H58" s="79"/>
      <c r="I58" s="79"/>
      <c r="J58" s="79"/>
      <c r="K58" s="101"/>
      <c r="L58" s="79"/>
      <c r="M58" s="80"/>
      <c r="N58" s="151"/>
      <c r="O58" s="152"/>
      <c r="P58" s="153"/>
      <c r="Q58" s="153"/>
      <c r="R58" s="153"/>
      <c r="S58" s="101"/>
      <c r="T58" s="107"/>
      <c r="U58" s="224">
        <v>12</v>
      </c>
      <c r="V58" s="224"/>
      <c r="W58" s="224"/>
      <c r="X58" s="101"/>
      <c r="Y58" s="79"/>
      <c r="Z58" s="107"/>
      <c r="AA58" s="108"/>
      <c r="AB58" s="101"/>
      <c r="AC58" s="101"/>
      <c r="AD58" s="101"/>
      <c r="AE58" s="101"/>
      <c r="AF58" s="79"/>
      <c r="AG58" s="79"/>
      <c r="AH58" s="79"/>
      <c r="AI58" s="224" t="s">
        <v>225</v>
      </c>
      <c r="AJ58" s="224"/>
      <c r="AK58" s="224"/>
      <c r="AL58" s="113"/>
      <c r="AM58" s="101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107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</row>
    <row r="59" spans="1:62" ht="21">
      <c r="A59" s="149" t="s">
        <v>223</v>
      </c>
      <c r="B59" s="150" t="s">
        <v>224</v>
      </c>
      <c r="C59" s="101"/>
      <c r="D59" s="79"/>
      <c r="E59" s="42"/>
      <c r="F59" s="42"/>
      <c r="G59" s="42"/>
      <c r="H59" s="79"/>
      <c r="I59" s="42"/>
      <c r="J59" s="79"/>
      <c r="K59" s="101"/>
      <c r="L59" s="79"/>
      <c r="M59" s="46"/>
      <c r="N59" s="137"/>
      <c r="O59" s="138"/>
      <c r="P59" s="116">
        <v>10.45</v>
      </c>
      <c r="Q59" s="59"/>
      <c r="R59" s="59"/>
      <c r="S59" s="101"/>
      <c r="T59" s="79"/>
      <c r="U59" s="79"/>
      <c r="V59" s="79"/>
      <c r="W59" s="79"/>
      <c r="X59" s="79"/>
      <c r="Y59" s="79"/>
      <c r="Z59" s="107"/>
      <c r="AA59" s="108"/>
      <c r="AB59" s="101"/>
      <c r="AC59" s="101"/>
      <c r="AD59" s="101"/>
      <c r="AE59" s="101"/>
      <c r="AF59" s="79"/>
      <c r="AG59" s="79"/>
      <c r="AH59" s="79"/>
      <c r="AI59" s="79"/>
      <c r="AJ59" s="79"/>
      <c r="AK59" s="79"/>
      <c r="AL59" s="113"/>
      <c r="AM59" s="101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107"/>
      <c r="AY59" s="79"/>
      <c r="AZ59" s="79"/>
      <c r="BA59" s="79"/>
      <c r="BB59" s="79"/>
      <c r="BC59" s="79"/>
      <c r="BD59" s="79"/>
      <c r="BE59" s="79"/>
      <c r="BF59" s="79"/>
      <c r="BG59" s="79"/>
      <c r="BH59" s="79"/>
      <c r="BI59" s="79"/>
      <c r="BJ59" s="79"/>
    </row>
    <row r="60" spans="1:62" ht="21" customHeight="1">
      <c r="A60" s="39" t="s">
        <v>226</v>
      </c>
      <c r="B60" s="40" t="s">
        <v>227</v>
      </c>
      <c r="C60" s="41"/>
      <c r="D60" s="42"/>
      <c r="E60" s="215">
        <v>12.3</v>
      </c>
      <c r="F60" s="215"/>
      <c r="G60" s="215"/>
      <c r="H60" s="42"/>
      <c r="I60" s="58"/>
      <c r="J60" s="42"/>
      <c r="K60" s="42"/>
      <c r="L60" s="42"/>
      <c r="M60" s="42"/>
      <c r="N60" s="48"/>
      <c r="O60" s="41"/>
      <c r="P60" s="41"/>
      <c r="Q60" s="41"/>
      <c r="R60" s="41"/>
      <c r="S60" s="41"/>
      <c r="T60" s="42"/>
      <c r="U60" s="42"/>
      <c r="V60" s="42"/>
      <c r="W60" s="42"/>
      <c r="X60" s="42"/>
      <c r="Y60" s="42"/>
      <c r="Z60" s="47"/>
      <c r="AA60" s="45"/>
      <c r="AB60" s="41"/>
      <c r="AC60" s="41"/>
      <c r="AD60" s="41"/>
      <c r="AE60" s="41"/>
      <c r="AF60" s="42"/>
      <c r="AG60" s="42"/>
      <c r="AH60" s="42"/>
      <c r="AI60" s="42"/>
      <c r="AJ60" s="42"/>
      <c r="AK60" s="42"/>
      <c r="AL60" s="48"/>
      <c r="AM60" s="41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7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</row>
    <row r="61" spans="1:62" ht="21">
      <c r="A61" s="154" t="s">
        <v>228</v>
      </c>
      <c r="B61" s="155" t="s">
        <v>229</v>
      </c>
      <c r="C61" s="156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221">
        <v>20</v>
      </c>
      <c r="O61" s="221"/>
      <c r="P61" s="221"/>
      <c r="Q61" s="156"/>
      <c r="R61" s="156"/>
      <c r="S61" s="156"/>
      <c r="T61" s="115"/>
      <c r="U61" s="157"/>
      <c r="V61" s="85"/>
      <c r="W61" s="157"/>
      <c r="X61" s="115"/>
      <c r="Y61" s="115"/>
      <c r="Z61" s="158"/>
      <c r="AA61" s="159"/>
      <c r="AB61" s="156"/>
      <c r="AC61" s="156"/>
      <c r="AD61" s="156"/>
      <c r="AE61" s="156"/>
      <c r="AF61" s="115"/>
      <c r="AG61" s="115"/>
      <c r="AH61" s="115"/>
      <c r="AI61" s="115"/>
      <c r="AJ61" s="115"/>
      <c r="AK61" s="115"/>
      <c r="AL61" s="160"/>
      <c r="AM61" s="156"/>
      <c r="AN61" s="115"/>
      <c r="AO61" s="115"/>
      <c r="AP61" s="115"/>
      <c r="AQ61" s="115"/>
      <c r="AR61" s="115"/>
      <c r="AS61" s="115"/>
      <c r="AT61" s="115"/>
      <c r="AU61" s="115"/>
      <c r="AV61" s="115"/>
      <c r="AW61" s="115"/>
      <c r="AX61" s="158"/>
      <c r="AY61" s="115"/>
      <c r="AZ61" s="115"/>
      <c r="BA61" s="115"/>
      <c r="BB61" s="115"/>
      <c r="BC61" s="115"/>
      <c r="BD61" s="115"/>
      <c r="BE61" s="115"/>
      <c r="BF61" s="115"/>
      <c r="BG61" s="115"/>
      <c r="BH61" s="115"/>
      <c r="BI61" s="115"/>
      <c r="BJ61" s="115"/>
    </row>
    <row r="62" spans="1:62">
      <c r="A62" s="161"/>
      <c r="B62" s="162"/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4"/>
      <c r="AA62" s="164"/>
      <c r="AB62" s="163"/>
      <c r="AC62" s="163"/>
      <c r="AD62" s="163"/>
      <c r="AE62" s="163"/>
      <c r="AF62" s="163"/>
      <c r="AG62" s="163"/>
      <c r="AH62" s="163"/>
      <c r="AI62" s="163"/>
      <c r="AJ62" s="163"/>
      <c r="AK62" s="163"/>
      <c r="AL62" s="164"/>
      <c r="AM62" s="164"/>
      <c r="AN62" s="163"/>
      <c r="AO62" s="163"/>
      <c r="AP62" s="163"/>
      <c r="AQ62" s="163"/>
      <c r="AR62" s="163"/>
      <c r="AS62" s="163"/>
      <c r="AT62" s="163"/>
      <c r="AU62" s="163"/>
      <c r="AV62" s="163"/>
      <c r="AW62" s="163"/>
      <c r="AX62" s="163"/>
      <c r="AY62" s="163"/>
      <c r="AZ62" s="163"/>
      <c r="BA62" s="163"/>
      <c r="BB62" s="163"/>
      <c r="BC62" s="163"/>
      <c r="BD62" s="163"/>
      <c r="BE62" s="163"/>
      <c r="BF62" s="163"/>
      <c r="BG62" s="163"/>
      <c r="BH62" s="163"/>
      <c r="BI62" s="163"/>
      <c r="BJ62" s="163"/>
    </row>
    <row r="63" spans="1:62" ht="15">
      <c r="A63" s="239"/>
      <c r="B63" s="239"/>
      <c r="C63" s="239"/>
      <c r="D63" s="239"/>
      <c r="E63" s="239"/>
      <c r="F63" s="239"/>
      <c r="G63" s="239"/>
      <c r="H63" s="239"/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239"/>
      <c r="T63" s="239"/>
      <c r="U63" s="239"/>
      <c r="V63" s="239"/>
      <c r="W63" s="239"/>
      <c r="X63" s="239"/>
      <c r="Y63" s="239"/>
      <c r="Z63" s="239"/>
      <c r="AA63" s="239"/>
      <c r="AB63" s="239"/>
      <c r="AC63" s="239"/>
      <c r="AD63" s="239"/>
      <c r="AE63" s="239"/>
      <c r="AF63" s="239"/>
      <c r="AG63" s="239"/>
      <c r="AH63" s="239"/>
      <c r="AI63" s="239"/>
      <c r="AJ63" s="239"/>
      <c r="AK63" s="239"/>
      <c r="AL63" s="239"/>
      <c r="AM63" s="239"/>
      <c r="AN63" s="239"/>
      <c r="AO63" s="239"/>
      <c r="AP63" s="239"/>
      <c r="AQ63" s="239"/>
      <c r="AR63" s="239"/>
      <c r="AS63" s="239"/>
      <c r="AT63" s="239"/>
      <c r="AU63" s="239"/>
      <c r="AV63" s="239"/>
      <c r="AW63" s="239"/>
      <c r="AX63" s="239"/>
      <c r="AY63" s="239"/>
      <c r="AZ63" s="239"/>
      <c r="BA63" s="239"/>
      <c r="BB63" s="239"/>
      <c r="BC63" s="239"/>
      <c r="BD63" s="239"/>
      <c r="BE63" s="239"/>
      <c r="BF63" s="239"/>
      <c r="BG63" s="239"/>
      <c r="BH63" s="239"/>
      <c r="BI63" s="239"/>
      <c r="BJ63" s="239"/>
    </row>
    <row r="65" spans="11:15">
      <c r="K65" s="165"/>
      <c r="L65" s="240"/>
      <c r="M65" s="240"/>
      <c r="N65" s="240"/>
      <c r="O65" s="166"/>
    </row>
    <row r="66" spans="11:15">
      <c r="K66" s="167"/>
      <c r="L66" s="241" t="s">
        <v>230</v>
      </c>
      <c r="M66" s="241"/>
      <c r="N66" s="241"/>
      <c r="O66" s="168"/>
    </row>
    <row r="68" spans="11:15" ht="30.75" customHeight="1">
      <c r="K68" s="242" t="s">
        <v>231</v>
      </c>
      <c r="L68" s="242"/>
      <c r="M68" s="242"/>
      <c r="N68" s="242"/>
      <c r="O68" s="242"/>
    </row>
    <row r="70" spans="11:15" ht="16.5" customHeight="1">
      <c r="K70" s="235" t="s">
        <v>232</v>
      </c>
      <c r="L70" s="235"/>
      <c r="M70" s="235"/>
      <c r="N70" s="235"/>
      <c r="O70" s="235"/>
    </row>
    <row r="71" spans="11:15" ht="19.5" customHeight="1">
      <c r="K71" s="235"/>
      <c r="L71" s="235"/>
      <c r="M71" s="235"/>
      <c r="N71" s="235"/>
      <c r="O71" s="235"/>
    </row>
    <row r="72" spans="11:15" ht="22.5" customHeight="1">
      <c r="K72" s="235"/>
      <c r="L72" s="235"/>
      <c r="M72" s="235"/>
      <c r="N72" s="235"/>
      <c r="O72" s="235"/>
    </row>
    <row r="74" spans="11:15" ht="14.1" customHeight="1">
      <c r="K74" s="236" t="s">
        <v>233</v>
      </c>
      <c r="L74" s="236"/>
      <c r="M74" s="236"/>
      <c r="N74" s="236"/>
      <c r="O74" s="236"/>
    </row>
    <row r="75" spans="11:15">
      <c r="K75" s="236"/>
      <c r="L75" s="236"/>
      <c r="M75" s="236"/>
      <c r="N75" s="236"/>
      <c r="O75" s="236"/>
    </row>
    <row r="76" spans="11:15">
      <c r="K76" s="236"/>
      <c r="L76" s="236"/>
      <c r="M76" s="236"/>
      <c r="N76" s="236"/>
      <c r="O76" s="236"/>
    </row>
  </sheetData>
  <sheetProtection selectLockedCells="1" selectUnlockedCells="1"/>
  <mergeCells count="76">
    <mergeCell ref="AU29:AW29"/>
    <mergeCell ref="K70:O72"/>
    <mergeCell ref="K74:O76"/>
    <mergeCell ref="AR17:AU17"/>
    <mergeCell ref="E60:G60"/>
    <mergeCell ref="N61:P61"/>
    <mergeCell ref="A63:BJ63"/>
    <mergeCell ref="L65:N65"/>
    <mergeCell ref="L66:N66"/>
    <mergeCell ref="K68:O68"/>
    <mergeCell ref="U51:W51"/>
    <mergeCell ref="P53:S53"/>
    <mergeCell ref="F55:H55"/>
    <mergeCell ref="O56:Q56"/>
    <mergeCell ref="U58:W58"/>
    <mergeCell ref="AI58:AK58"/>
    <mergeCell ref="K41:M41"/>
    <mergeCell ref="AK41:AM41"/>
    <mergeCell ref="AI46:AK46"/>
    <mergeCell ref="O49:Q49"/>
    <mergeCell ref="F50:H50"/>
    <mergeCell ref="W50:Y50"/>
    <mergeCell ref="C37:E37"/>
    <mergeCell ref="P37:R37"/>
    <mergeCell ref="U38:W38"/>
    <mergeCell ref="AC39:AE39"/>
    <mergeCell ref="AP39:AR39"/>
    <mergeCell ref="N40:P40"/>
    <mergeCell ref="AK40:AM40"/>
    <mergeCell ref="I33:K33"/>
    <mergeCell ref="N34:P34"/>
    <mergeCell ref="AA34:AC34"/>
    <mergeCell ref="E35:G35"/>
    <mergeCell ref="Q35:S35"/>
    <mergeCell ref="AC35:AE35"/>
    <mergeCell ref="R28:T28"/>
    <mergeCell ref="AF28:AH28"/>
    <mergeCell ref="AO28:AQ28"/>
    <mergeCell ref="Z30:AB30"/>
    <mergeCell ref="E31:G31"/>
    <mergeCell ref="U31:W31"/>
    <mergeCell ref="C22:E22"/>
    <mergeCell ref="X22:Z22"/>
    <mergeCell ref="Q25:S25"/>
    <mergeCell ref="AC25:AE25"/>
    <mergeCell ref="AY25:BA25"/>
    <mergeCell ref="AG26:AI26"/>
    <mergeCell ref="V15:Y15"/>
    <mergeCell ref="AU15:AX15"/>
    <mergeCell ref="AE17:AG17"/>
    <mergeCell ref="AC21:AE21"/>
    <mergeCell ref="AP21:AS21"/>
    <mergeCell ref="BA18:BC18"/>
    <mergeCell ref="BB19:BD19"/>
    <mergeCell ref="BB21:BD21"/>
    <mergeCell ref="BA22:BC22"/>
    <mergeCell ref="BC14:BE14"/>
    <mergeCell ref="V6:X6"/>
    <mergeCell ref="I8:K8"/>
    <mergeCell ref="U8:W8"/>
    <mergeCell ref="AI8:AK8"/>
    <mergeCell ref="AP8:AR8"/>
    <mergeCell ref="H10:J10"/>
    <mergeCell ref="BB7:BE7"/>
    <mergeCell ref="M11:Q11"/>
    <mergeCell ref="K12:M12"/>
    <mergeCell ref="M13:Q13"/>
    <mergeCell ref="Q14:S14"/>
    <mergeCell ref="AB14:AD14"/>
    <mergeCell ref="A1:BJ1"/>
    <mergeCell ref="A2:B3"/>
    <mergeCell ref="C2:N2"/>
    <mergeCell ref="O2:Z2"/>
    <mergeCell ref="AA2:AL2"/>
    <mergeCell ref="AM2:AX2"/>
    <mergeCell ref="AY2:BJ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view="pageBreakPreview" workbookViewId="0"/>
  </sheetViews>
  <sheetFormatPr defaultRowHeight="14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Arkusz1</vt:lpstr>
      <vt:lpstr>Arkusz2</vt:lpstr>
      <vt:lpstr>Arkusz3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antoszczaks</cp:lastModifiedBy>
  <cp:lastPrinted>2012-03-26T06:21:23Z</cp:lastPrinted>
  <dcterms:created xsi:type="dcterms:W3CDTF">2011-12-05T10:45:29Z</dcterms:created>
  <dcterms:modified xsi:type="dcterms:W3CDTF">2012-03-30T13:19:26Z</dcterms:modified>
</cp:coreProperties>
</file>