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40" windowHeight="11955"/>
  </bookViews>
  <sheets>
    <sheet name="wybr. do dof. październik 2011" sheetId="45" r:id="rId1"/>
    <sheet name="było jest" sheetId="51" state="hidden" r:id="rId2"/>
  </sheets>
  <definedNames>
    <definedName name="_xlnm._FilterDatabase" localSheetId="0" hidden="1">'wybr. do dof. październik 2011'!$A$13:$P$13</definedName>
    <definedName name="_xlnm.Print_Area" localSheetId="0">'wybr. do dof. październik 2011'!$C$1:$O$35</definedName>
    <definedName name="_xlnm.Print_Titles" localSheetId="0">'wybr. do dof. październik 2011'!$13:$13</definedName>
  </definedNames>
  <calcPr calcId="125725"/>
</workbook>
</file>

<file path=xl/calcChain.xml><?xml version="1.0" encoding="utf-8"?>
<calcChain xmlns="http://schemas.openxmlformats.org/spreadsheetml/2006/main">
  <c r="H32" i="45"/>
  <c r="K30"/>
  <c r="M30"/>
  <c r="N30" s="1"/>
  <c r="O30" s="1"/>
  <c r="I32"/>
  <c r="K31"/>
  <c r="M31"/>
  <c r="N31"/>
  <c r="O31" s="1"/>
  <c r="M29"/>
  <c r="K29"/>
  <c r="K14"/>
  <c r="M14"/>
  <c r="K15"/>
  <c r="M15"/>
  <c r="K16"/>
  <c r="M16"/>
  <c r="K17"/>
  <c r="M17"/>
  <c r="K18"/>
  <c r="M18"/>
  <c r="K19"/>
  <c r="M19"/>
  <c r="K20"/>
  <c r="M20"/>
  <c r="K21"/>
  <c r="N21" s="1"/>
  <c r="O21" s="1"/>
  <c r="M21"/>
  <c r="K22"/>
  <c r="M22"/>
  <c r="K36"/>
  <c r="M36"/>
  <c r="N22" l="1"/>
  <c r="O22" s="1"/>
  <c r="N17"/>
  <c r="O17" s="1"/>
  <c r="N14"/>
  <c r="O14" s="1"/>
  <c r="N29"/>
  <c r="O29" s="1"/>
  <c r="N19"/>
  <c r="O19" s="1"/>
  <c r="N18"/>
  <c r="O18" s="1"/>
  <c r="N20"/>
  <c r="O20" s="1"/>
  <c r="N16"/>
  <c r="O16" s="1"/>
  <c r="N15"/>
  <c r="O15" s="1"/>
</calcChain>
</file>

<file path=xl/sharedStrings.xml><?xml version="1.0" encoding="utf-8"?>
<sst xmlns="http://schemas.openxmlformats.org/spreadsheetml/2006/main" count="215" uniqueCount="106">
  <si>
    <t>Średnia ocena zbiorcza uzyskana przez projekt</t>
  </si>
  <si>
    <t>Pani Agnieszka Celińska</t>
  </si>
  <si>
    <t>Lp.</t>
  </si>
  <si>
    <t>Nr wniosku</t>
  </si>
  <si>
    <t>Wnioskodawca</t>
  </si>
  <si>
    <t>Tytuł</t>
  </si>
  <si>
    <t>Wnioskowane dofinansowanie [PLN]</t>
  </si>
  <si>
    <t>Ekspert I</t>
  </si>
  <si>
    <t>Liczba punktów I</t>
  </si>
  <si>
    <t>Ekspert II</t>
  </si>
  <si>
    <t>Liczba punktów II</t>
  </si>
  <si>
    <t>Procent uzyskanych punktów [%]</t>
  </si>
  <si>
    <t>Pan Wojciech Główkowski</t>
  </si>
  <si>
    <t>Pani Anna Zasada-Chorab</t>
  </si>
  <si>
    <t>Pan Eugeniusz Romański</t>
  </si>
  <si>
    <t>3.</t>
  </si>
  <si>
    <t>WND-RPSL.08.01.00-00-019/09</t>
  </si>
  <si>
    <t>Politechnika Śląska w Gliwicach</t>
  </si>
  <si>
    <t>Kompleksowa modernizacja i przebudowa sal audytoryjnych Wydziału Automatyki, Elektroniki i Informatyki Politechniki Śląskiej w Gliwicach oraz stworzenie laboratorium wirtualnego latania</t>
  </si>
  <si>
    <t>Pani Krystyna Antosik</t>
  </si>
  <si>
    <t>Akademia im. Jana Długosza w Częstochowie</t>
  </si>
  <si>
    <t>WND-RPSL.08.01.00-00-022/09</t>
  </si>
  <si>
    <t>Przebudowa auli w budynku Akademii im. Jana Długosza przy ul. Waszyngtona 4/8 w Częstochowie</t>
  </si>
  <si>
    <t>Pan Roman Goczoł</t>
  </si>
  <si>
    <t>WND-RPSL.08.01.00-00-023/09</t>
  </si>
  <si>
    <t>Wyższa Szkoła Biznesu w Dąbrowie Górniczej</t>
  </si>
  <si>
    <t>Nowa jakość zarządzania – Zintegrowany system wspomagania zarządzania w Wyższej Szkole Biznesu w Dąbrowie Górniczej</t>
  </si>
  <si>
    <t>WND-RPSL.08.01.00-00-024/09</t>
  </si>
  <si>
    <t>Adaptacja i wyposażenie laboratoriów dydaktycznych, pracowni komputerowych i biblioteki w Wyższej Szkole Biznesu w Dąbrowie Górniczej</t>
  </si>
  <si>
    <t>WND-RPSL.08.01.00-00-025/09</t>
  </si>
  <si>
    <t>Politechnika Częstochowska</t>
  </si>
  <si>
    <t>Modernizacja infrastruktury dydaktycznej Politechniki Częstochowskiej – etap II</t>
  </si>
  <si>
    <t>9.</t>
  </si>
  <si>
    <t>WND-RPSL.08.01.00-00-028/09</t>
  </si>
  <si>
    <t>Wyższa Szkoła Techniczna w Katowicach</t>
  </si>
  <si>
    <t>Rozbudowa i kompleksowy remont oraz zakup wyposażenia obiektów dydaktycznych Wyższej Szkoły Technicznej w Katowicach</t>
  </si>
  <si>
    <t>WND-RPSL.08.01.00-00-030/09</t>
  </si>
  <si>
    <t>Modernizacja obiektu dydaktycznego Wydziału Inżynierii Środowiska i Energetyki Politechniki Śląskiej w Gliwicach</t>
  </si>
  <si>
    <t>Pan Hubert Niedziocha</t>
  </si>
  <si>
    <t>Gmina Zabrze</t>
  </si>
  <si>
    <t xml:space="preserve">Pan Roman Goczoł  </t>
  </si>
  <si>
    <t>WND-RPSL.08.01.00-00-035/09</t>
  </si>
  <si>
    <t>Adaptacja budynku przy ul. Roosevelta 32 w Zabrzu na potrzeby dydaktyczno-edukacyjne Wydziału Organizacji i Zarządzania Politechniki Śląskiej</t>
  </si>
  <si>
    <t>17.</t>
  </si>
  <si>
    <t>WND-RPSL.08.01.00-00-036/09</t>
  </si>
  <si>
    <t>Akademia Techniczno- Humanistyczna w Bielsku – Białej</t>
  </si>
  <si>
    <t>Nowoczesna uczelnia – poprawa warunków kształcenia Akademii Techniczno- Humanistycznej w Bielsku – Białej</t>
  </si>
  <si>
    <t>WND-RPSL.08.01.00-00-039/09</t>
  </si>
  <si>
    <t>Modernizacja i utworzenie multimedialnych laboratoriów interaktywnego i zdalnego wspomagania nauczania przedmiotów ścisłych na Wydziałach Mat.-Fiz. oraz AEiI Politechniki Śląskiej w Gliwicach</t>
  </si>
  <si>
    <t>21.</t>
  </si>
  <si>
    <t>WND-RPSL.08.01.00-00-040/09</t>
  </si>
  <si>
    <t>Modernizacja i wyposażenie infrastruktury dydaktycznej WSNS w Rudzie Śląskiej</t>
  </si>
  <si>
    <t>22.</t>
  </si>
  <si>
    <t>WND-RPSL.08.01.00-00-042/09</t>
  </si>
  <si>
    <t>Wyższa Szkoła Humanitas w Sosnowcu</t>
  </si>
  <si>
    <t>Rozbudowa siedziby Wyższej Szkoły Humanitas w Sosnowcu – poprawa dostępności szkolnictwa wyższego w województwie śląskim</t>
  </si>
  <si>
    <t>WND-RPSL.08.01.00-00-044/09</t>
  </si>
  <si>
    <t>Modernizacja i doposażenie laboratoriów badania i kształtowania materiałów inżynierskich w Gliwicach</t>
  </si>
  <si>
    <t>24.</t>
  </si>
  <si>
    <t>WND-RPSL.08.01.00-00-045/09</t>
  </si>
  <si>
    <t>Akademia Muzyczna im. Karola Szymanowskiego w Katowicach</t>
  </si>
  <si>
    <t>Remont budynku Wydziału Wokalno-Instrumentalnego Akademii Muzycznej im. Karola Szymanowskiego w Katowicach</t>
  </si>
  <si>
    <t>WND-RPSL.08.01.00-00-046/09</t>
  </si>
  <si>
    <t>Rozbudowa Biblioteki Głównej Politechniki Śląskiej w Gliwicach</t>
  </si>
  <si>
    <t>26.</t>
  </si>
  <si>
    <t>WND-RPSL.08.01.00-00-047/09</t>
  </si>
  <si>
    <t>Budowa Laboratorium Budynku Inteligentnego i Energooszczędnego dla Politechniki Śląskiej w Gliwicach</t>
  </si>
  <si>
    <t>WND-RPSL.08.01.00-00-049/09</t>
  </si>
  <si>
    <t>Uniwersytet Śląski w Katowicach</t>
  </si>
  <si>
    <t>Dostosowanie systemu zarządzania zbiorami do nowoczesnego modelu otwartych kolekcji dziedzinowych –MOK w Bibliotece Uniwersytetu Śląskiego i Bibliotece Głównej Akademii Ekonomicznej w Katowicach</t>
  </si>
  <si>
    <t>28.</t>
  </si>
  <si>
    <t>WND-RPSL.08.01.00-00-051/09</t>
  </si>
  <si>
    <t>Podniesienie jakości kształcenia w zakresie IT – utworzenie nowoczesnych, międzywydziałowych pracowni informatycznych i laboratoriów elektronicznych -PILEUS</t>
  </si>
  <si>
    <t>WND-RPSL.08.01.00-00-052/09</t>
  </si>
  <si>
    <t>Modernizacja infrastruktury zespołu laboratoriów dydaktycznych Uniwersytetu Śląskiego z zakresem nauk o środowisku w Katowicach i Sosnowcu, MODLAB</t>
  </si>
  <si>
    <t>Pani Małgorzata Omelko</t>
  </si>
  <si>
    <t>30.</t>
  </si>
  <si>
    <t>WND-RPSL.08.01.00-00-053/09</t>
  </si>
  <si>
    <t>Wielofunkcyjna Hala Sportowa Uniwersytetu Śląskiego</t>
  </si>
  <si>
    <t>WND-RPSL.08.01.00-00-057/09</t>
  </si>
  <si>
    <t>Cieszyński Kampus Uniwersytecki: Info –Art.-Library</t>
  </si>
  <si>
    <t>35.</t>
  </si>
  <si>
    <t>WND-RPSL.08.01.00-00-060/09</t>
  </si>
  <si>
    <t>Zintegrowany system informatyczny zarządzania Politechniką Częstochowską</t>
  </si>
  <si>
    <t>38.</t>
  </si>
  <si>
    <t>WND-RPSL.08.01.00-00-061/09</t>
  </si>
  <si>
    <t>Państwowa Wyższa Szkoła Teatralna im.  Ludwika Solskiego w Krakowie</t>
  </si>
  <si>
    <t>Przebudowa i remont części budynku należącego do krakowskiej PWST celem poprawy dostępności oraz warunków kształcenia na Wydziale Teatru Tańca w Bytomiu</t>
  </si>
  <si>
    <t>Poziom dofinansowania %</t>
  </si>
  <si>
    <t>83.93</t>
  </si>
  <si>
    <t>40.</t>
  </si>
  <si>
    <t xml:space="preserve">           </t>
  </si>
  <si>
    <t>Załącznik nr 1</t>
  </si>
  <si>
    <t>Calkowity koszt projektu [PLN]</t>
  </si>
  <si>
    <t xml:space="preserve">Lista projektów wybranych do dofinansowania </t>
  </si>
  <si>
    <t>Wyższa Szkoła Nauk Stosowanych w Rudzie Śląskiej</t>
  </si>
  <si>
    <t>RAZEM</t>
  </si>
  <si>
    <t>BYŁO:</t>
  </si>
  <si>
    <t>LISTA PROJEKTÓW WYBRANYCH DO DOFINANSOWANIA</t>
  </si>
  <si>
    <t>Numer wniosku</t>
  </si>
  <si>
    <t>Tytuł projektu</t>
  </si>
  <si>
    <t>Koszt całkowity [PLN]</t>
  </si>
  <si>
    <t xml:space="preserve">                                                                Razem                                                                                </t>
  </si>
  <si>
    <t>JEST:</t>
  </si>
  <si>
    <t>LISTA PROJEKTÓW REZERWOWYCH</t>
  </si>
  <si>
    <t>Załącznik do uchwały nr 3184/99/IV/ 2011r.
Zarządu Województwa Śląskiego z 22.11. 2011r.
Lista projektów wybranych do dofinansowania
Priorytet VIII Infrastruktura edukacyjna
Działanie: 8.1 Infrastruktura szkolnictwa wyższego
Poddziałanie:  nie dotyczy
Numer naboru: 08.01.00-067/09</t>
  </si>
</sst>
</file>

<file path=xl/styles.xml><?xml version="1.0" encoding="utf-8"?>
<styleSheet xmlns="http://schemas.openxmlformats.org/spreadsheetml/2006/main">
  <numFmts count="1">
    <numFmt numFmtId="165" formatCode="#,##0.0000"/>
  </numFmts>
  <fonts count="12">
    <font>
      <sz val="11"/>
      <color theme="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10" fontId="4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4" fontId="0" fillId="0" borderId="0" xfId="0" applyNumberFormat="1" applyBorder="1"/>
    <xf numFmtId="0" fontId="0" fillId="0" borderId="0" xfId="0" applyBorder="1"/>
    <xf numFmtId="0" fontId="5" fillId="0" borderId="1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 vertical="center"/>
    </xf>
    <xf numFmtId="4" fontId="5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1019175</xdr:colOff>
      <xdr:row>2</xdr:row>
      <xdr:rowOff>19050</xdr:rowOff>
    </xdr:from>
    <xdr:to>
      <xdr:col>7</xdr:col>
      <xdr:colOff>1228725</xdr:colOff>
      <xdr:row>2</xdr:row>
      <xdr:rowOff>1047750</xdr:rowOff>
    </xdr:to>
    <xdr:pic>
      <xdr:nvPicPr>
        <xdr:cNvPr id="125015" name="Picture 18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7325" y="419100"/>
          <a:ext cx="76866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A55"/>
  <sheetViews>
    <sheetView tabSelected="1" topLeftCell="C1" zoomScale="90" zoomScaleNormal="90" workbookViewId="0">
      <selection activeCell="I32" sqref="A1:O32"/>
    </sheetView>
  </sheetViews>
  <sheetFormatPr defaultRowHeight="14.25"/>
  <cols>
    <col min="1" max="1" width="5.875" style="14" hidden="1" customWidth="1"/>
    <col min="2" max="2" width="5.75" style="14" hidden="1" customWidth="1"/>
    <col min="3" max="3" width="5.75" style="14" customWidth="1"/>
    <col min="4" max="4" width="15.5" style="14" customWidth="1"/>
    <col min="5" max="5" width="26.625" style="13" customWidth="1"/>
    <col min="6" max="6" width="41.375" style="14" customWidth="1"/>
    <col min="7" max="7" width="14.625" style="20" customWidth="1"/>
    <col min="8" max="8" width="18.5" style="24" customWidth="1"/>
    <col min="9" max="9" width="28" style="21" customWidth="1"/>
    <col min="10" max="10" width="9" style="1" hidden="1" customWidth="1"/>
    <col min="11" max="11" width="6.625" style="20" hidden="1" customWidth="1"/>
    <col min="12" max="12" width="9.125" style="20" hidden="1" customWidth="1"/>
    <col min="13" max="13" width="6.375" style="20" hidden="1" customWidth="1"/>
    <col min="14" max="14" width="0" style="20" hidden="1" customWidth="1"/>
    <col min="15" max="15" width="0" style="30" hidden="1" customWidth="1"/>
    <col min="16" max="16" width="15.875" customWidth="1"/>
  </cols>
  <sheetData>
    <row r="1" spans="1:15" ht="15.75">
      <c r="D1"/>
      <c r="E1"/>
      <c r="F1"/>
      <c r="G1"/>
      <c r="H1" s="38"/>
      <c r="I1" s="38"/>
      <c r="J1"/>
      <c r="K1" s="26" t="s">
        <v>91</v>
      </c>
      <c r="L1" s="28"/>
    </row>
    <row r="2" spans="1:15" ht="15.75">
      <c r="D2"/>
      <c r="E2"/>
      <c r="F2"/>
      <c r="G2"/>
      <c r="H2" s="38"/>
      <c r="I2" s="38"/>
      <c r="J2"/>
      <c r="K2" s="26"/>
      <c r="L2" s="27"/>
    </row>
    <row r="3" spans="1:15" ht="112.5" customHeight="1"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15.75">
      <c r="D4"/>
      <c r="E4"/>
      <c r="F4"/>
      <c r="G4"/>
      <c r="H4" s="38"/>
      <c r="I4" s="38"/>
      <c r="J4"/>
      <c r="K4" s="26"/>
      <c r="L4" s="27"/>
    </row>
    <row r="5" spans="1:15" ht="14.25" customHeight="1">
      <c r="D5" s="72" t="s">
        <v>94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15.75">
      <c r="D6"/>
      <c r="E6"/>
      <c r="F6"/>
      <c r="G6"/>
      <c r="H6" s="38"/>
      <c r="I6" s="38" t="s">
        <v>92</v>
      </c>
      <c r="J6"/>
      <c r="K6" s="26"/>
      <c r="L6" s="77" t="s">
        <v>92</v>
      </c>
      <c r="M6" s="78"/>
      <c r="N6" s="78"/>
      <c r="O6" s="78"/>
    </row>
    <row r="7" spans="1:15">
      <c r="D7" s="71" t="s">
        <v>105</v>
      </c>
      <c r="E7" s="71"/>
      <c r="F7" s="71"/>
      <c r="G7" s="71"/>
      <c r="H7" s="71"/>
      <c r="I7" s="71"/>
      <c r="J7" s="71"/>
      <c r="K7" s="71"/>
      <c r="L7" s="71"/>
      <c r="M7" s="29"/>
      <c r="N7" s="29"/>
      <c r="O7" s="31"/>
    </row>
    <row r="8" spans="1:15">
      <c r="D8" s="71"/>
      <c r="E8" s="71"/>
      <c r="F8" s="71"/>
      <c r="G8" s="71"/>
      <c r="H8" s="71"/>
      <c r="I8" s="71"/>
      <c r="J8" s="71"/>
      <c r="K8" s="71"/>
      <c r="L8" s="71"/>
      <c r="M8" s="29"/>
      <c r="N8" s="29"/>
      <c r="O8" s="31"/>
    </row>
    <row r="9" spans="1:15">
      <c r="D9" s="71"/>
      <c r="E9" s="71"/>
      <c r="F9" s="71"/>
      <c r="G9" s="71"/>
      <c r="H9" s="71"/>
      <c r="I9" s="71"/>
      <c r="J9" s="71"/>
      <c r="K9" s="71"/>
      <c r="L9" s="71"/>
      <c r="M9" s="29"/>
      <c r="N9" s="29"/>
      <c r="O9" s="31"/>
    </row>
    <row r="10" spans="1:15">
      <c r="D10" s="71"/>
      <c r="E10" s="71"/>
      <c r="F10" s="71"/>
      <c r="G10" s="71"/>
      <c r="H10" s="71"/>
      <c r="I10" s="71"/>
      <c r="J10" s="71"/>
      <c r="K10" s="71"/>
      <c r="L10" s="71"/>
      <c r="M10" s="29"/>
      <c r="N10" s="29"/>
      <c r="O10" s="31"/>
    </row>
    <row r="11" spans="1:15" ht="58.5" customHeight="1">
      <c r="D11" s="71"/>
      <c r="E11" s="71"/>
      <c r="F11" s="71"/>
      <c r="G11" s="71"/>
      <c r="H11" s="71"/>
      <c r="I11" s="71"/>
      <c r="J11" s="71"/>
      <c r="K11" s="71"/>
      <c r="L11" s="71"/>
      <c r="M11" s="29"/>
      <c r="N11" s="29"/>
      <c r="O11" s="31"/>
    </row>
    <row r="12" spans="1:15" s="2" customFormat="1" ht="15.75">
      <c r="A12" s="16"/>
      <c r="B12" s="16"/>
      <c r="C12" s="16"/>
      <c r="D12" s="17"/>
      <c r="E12" s="75"/>
      <c r="F12" s="76"/>
      <c r="G12" s="76"/>
      <c r="H12" s="76"/>
      <c r="I12" s="76"/>
      <c r="J12" s="18"/>
      <c r="K12" s="18"/>
      <c r="L12" s="18"/>
      <c r="M12" s="18"/>
      <c r="N12" s="18"/>
      <c r="O12" s="19"/>
    </row>
    <row r="13" spans="1:15" s="2" customFormat="1" ht="76.5">
      <c r="A13" s="15" t="s">
        <v>2</v>
      </c>
      <c r="B13" s="15"/>
      <c r="C13" s="9" t="s">
        <v>2</v>
      </c>
      <c r="D13" s="35" t="s">
        <v>3</v>
      </c>
      <c r="E13" s="9" t="s">
        <v>4</v>
      </c>
      <c r="F13" s="9" t="s">
        <v>5</v>
      </c>
      <c r="G13" s="9" t="s">
        <v>88</v>
      </c>
      <c r="H13" s="45" t="s">
        <v>6</v>
      </c>
      <c r="I13" s="45" t="s">
        <v>93</v>
      </c>
      <c r="J13" s="32" t="s">
        <v>7</v>
      </c>
      <c r="K13" s="32" t="s">
        <v>8</v>
      </c>
      <c r="L13" s="32" t="s">
        <v>9</v>
      </c>
      <c r="M13" s="32" t="s">
        <v>10</v>
      </c>
      <c r="N13" s="33" t="s">
        <v>0</v>
      </c>
      <c r="O13" s="34" t="s">
        <v>11</v>
      </c>
    </row>
    <row r="14" spans="1:15" s="2" customFormat="1" ht="60" customHeight="1">
      <c r="A14" s="6" t="s">
        <v>15</v>
      </c>
      <c r="B14" s="6">
        <v>19</v>
      </c>
      <c r="C14" s="6">
        <v>1</v>
      </c>
      <c r="D14" s="6" t="s">
        <v>16</v>
      </c>
      <c r="E14" s="6" t="s">
        <v>17</v>
      </c>
      <c r="F14" s="6" t="s">
        <v>18</v>
      </c>
      <c r="G14" s="6">
        <v>85</v>
      </c>
      <c r="H14" s="7">
        <v>10570025.26</v>
      </c>
      <c r="I14" s="39">
        <v>12435323.84</v>
      </c>
      <c r="J14" s="6" t="s">
        <v>1</v>
      </c>
      <c r="K14" s="6" t="e">
        <f>#REF!</f>
        <v>#REF!</v>
      </c>
      <c r="L14" s="6" t="s">
        <v>19</v>
      </c>
      <c r="M14" s="6" t="e">
        <f>#REF!</f>
        <v>#REF!</v>
      </c>
      <c r="N14" s="6" t="e">
        <f t="shared" ref="N14:N22" si="0">(K14+M14)/2</f>
        <v>#REF!</v>
      </c>
      <c r="O14" s="8" t="e">
        <f t="shared" ref="O14:O22" si="1">(N14/40)</f>
        <v>#REF!</v>
      </c>
    </row>
    <row r="15" spans="1:15" s="2" customFormat="1" ht="60" customHeight="1">
      <c r="A15" s="6" t="s">
        <v>32</v>
      </c>
      <c r="B15" s="6">
        <v>25</v>
      </c>
      <c r="C15" s="6">
        <v>2</v>
      </c>
      <c r="D15" s="6" t="s">
        <v>29</v>
      </c>
      <c r="E15" s="6" t="s">
        <v>30</v>
      </c>
      <c r="F15" s="6" t="s">
        <v>31</v>
      </c>
      <c r="G15" s="6">
        <v>85</v>
      </c>
      <c r="H15" s="7">
        <v>7464459.0300000003</v>
      </c>
      <c r="I15" s="39">
        <v>8781716.5099999998</v>
      </c>
      <c r="J15" s="6" t="s">
        <v>1</v>
      </c>
      <c r="K15" s="6" t="e">
        <f>#REF!</f>
        <v>#REF!</v>
      </c>
      <c r="L15" s="6" t="s">
        <v>19</v>
      </c>
      <c r="M15" s="6" t="e">
        <f>#REF!</f>
        <v>#REF!</v>
      </c>
      <c r="N15" s="6" t="e">
        <f t="shared" si="0"/>
        <v>#REF!</v>
      </c>
      <c r="O15" s="8" t="e">
        <f t="shared" si="1"/>
        <v>#REF!</v>
      </c>
    </row>
    <row r="16" spans="1:15" s="70" customFormat="1" ht="60" customHeight="1">
      <c r="A16" s="6" t="s">
        <v>64</v>
      </c>
      <c r="B16" s="6">
        <v>46</v>
      </c>
      <c r="C16" s="6">
        <v>3</v>
      </c>
      <c r="D16" s="6" t="s">
        <v>56</v>
      </c>
      <c r="E16" s="6" t="s">
        <v>17</v>
      </c>
      <c r="F16" s="6" t="s">
        <v>57</v>
      </c>
      <c r="G16" s="6">
        <v>85</v>
      </c>
      <c r="H16" s="7">
        <v>8711849.4700000007</v>
      </c>
      <c r="I16" s="39">
        <v>10249234.68</v>
      </c>
      <c r="J16" s="6" t="s">
        <v>13</v>
      </c>
      <c r="K16" s="6" t="e">
        <f>#REF!</f>
        <v>#REF!</v>
      </c>
      <c r="L16" s="6" t="s">
        <v>23</v>
      </c>
      <c r="M16" s="6" t="e">
        <f>#REF!</f>
        <v>#REF!</v>
      </c>
      <c r="N16" s="6" t="e">
        <f t="shared" si="0"/>
        <v>#REF!</v>
      </c>
      <c r="O16" s="8" t="e">
        <f t="shared" si="1"/>
        <v>#REF!</v>
      </c>
    </row>
    <row r="17" spans="1:27" s="2" customFormat="1" ht="60" customHeight="1">
      <c r="A17" s="6" t="s">
        <v>76</v>
      </c>
      <c r="B17" s="6">
        <v>52</v>
      </c>
      <c r="C17" s="6">
        <v>4</v>
      </c>
      <c r="D17" s="6" t="s">
        <v>44</v>
      </c>
      <c r="E17" s="6" t="s">
        <v>45</v>
      </c>
      <c r="F17" s="6" t="s">
        <v>46</v>
      </c>
      <c r="G17" s="6">
        <v>85</v>
      </c>
      <c r="H17" s="7">
        <v>11562150.5</v>
      </c>
      <c r="I17" s="39">
        <v>13602530</v>
      </c>
      <c r="J17" s="6" t="s">
        <v>13</v>
      </c>
      <c r="K17" s="6" t="e">
        <f>#REF!</f>
        <v>#REF!</v>
      </c>
      <c r="L17" s="6" t="s">
        <v>19</v>
      </c>
      <c r="M17" s="6" t="e">
        <f>#REF!</f>
        <v>#REF!</v>
      </c>
      <c r="N17" s="6" t="e">
        <f t="shared" si="0"/>
        <v>#REF!</v>
      </c>
      <c r="O17" s="8" t="e">
        <f t="shared" si="1"/>
        <v>#REF!</v>
      </c>
    </row>
    <row r="18" spans="1:27" s="2" customFormat="1" ht="60" customHeight="1">
      <c r="A18" s="6" t="s">
        <v>49</v>
      </c>
      <c r="B18" s="6">
        <v>39</v>
      </c>
      <c r="C18" s="6">
        <v>5</v>
      </c>
      <c r="D18" s="6" t="s">
        <v>73</v>
      </c>
      <c r="E18" s="6" t="s">
        <v>68</v>
      </c>
      <c r="F18" s="6" t="s">
        <v>74</v>
      </c>
      <c r="G18" s="6">
        <v>85</v>
      </c>
      <c r="H18" s="7">
        <v>24111086.859999999</v>
      </c>
      <c r="I18" s="39">
        <v>29153755</v>
      </c>
      <c r="J18" s="6" t="s">
        <v>13</v>
      </c>
      <c r="K18" s="6" t="e">
        <f>#REF!</f>
        <v>#REF!</v>
      </c>
      <c r="L18" s="6" t="s">
        <v>75</v>
      </c>
      <c r="M18" s="6" t="e">
        <f>#REF!</f>
        <v>#REF!</v>
      </c>
      <c r="N18" s="6" t="e">
        <f t="shared" si="0"/>
        <v>#REF!</v>
      </c>
      <c r="O18" s="8" t="e">
        <f t="shared" si="1"/>
        <v>#REF!</v>
      </c>
    </row>
    <row r="19" spans="1:27" s="2" customFormat="1" ht="60" customHeight="1">
      <c r="A19" s="6" t="s">
        <v>84</v>
      </c>
      <c r="B19" s="6">
        <v>60</v>
      </c>
      <c r="C19" s="6">
        <v>6</v>
      </c>
      <c r="D19" s="6" t="s">
        <v>47</v>
      </c>
      <c r="E19" s="6" t="s">
        <v>17</v>
      </c>
      <c r="F19" s="6" t="s">
        <v>48</v>
      </c>
      <c r="G19" s="6">
        <v>85</v>
      </c>
      <c r="H19" s="7">
        <v>1723115.86</v>
      </c>
      <c r="I19" s="39">
        <v>2027195.13</v>
      </c>
      <c r="J19" s="6" t="s">
        <v>1</v>
      </c>
      <c r="K19" s="6" t="e">
        <f>#REF!</f>
        <v>#REF!</v>
      </c>
      <c r="L19" s="6" t="s">
        <v>40</v>
      </c>
      <c r="M19" s="6" t="e">
        <f>#REF!</f>
        <v>#REF!</v>
      </c>
      <c r="N19" s="6" t="e">
        <f t="shared" si="0"/>
        <v>#REF!</v>
      </c>
      <c r="O19" s="8" t="e">
        <f t="shared" si="1"/>
        <v>#REF!</v>
      </c>
    </row>
    <row r="20" spans="1:27" s="2" customFormat="1" ht="60" customHeight="1">
      <c r="A20" s="3" t="s">
        <v>58</v>
      </c>
      <c r="B20" s="6">
        <v>44</v>
      </c>
      <c r="C20" s="6">
        <v>7</v>
      </c>
      <c r="D20" s="6" t="s">
        <v>82</v>
      </c>
      <c r="E20" s="6" t="s">
        <v>30</v>
      </c>
      <c r="F20" s="6" t="s">
        <v>83</v>
      </c>
      <c r="G20" s="6">
        <v>85</v>
      </c>
      <c r="H20" s="7">
        <v>3105696.31</v>
      </c>
      <c r="I20" s="39">
        <v>3946698.95</v>
      </c>
      <c r="J20" s="6" t="s">
        <v>1</v>
      </c>
      <c r="K20" s="6" t="e">
        <f>#REF!</f>
        <v>#REF!</v>
      </c>
      <c r="L20" s="6" t="s">
        <v>14</v>
      </c>
      <c r="M20" s="6" t="e">
        <f>#REF!</f>
        <v>#REF!</v>
      </c>
      <c r="N20" s="6" t="e">
        <f t="shared" si="0"/>
        <v>#REF!</v>
      </c>
      <c r="O20" s="8" t="e">
        <f t="shared" si="1"/>
        <v>#REF!</v>
      </c>
    </row>
    <row r="21" spans="1:27" s="2" customFormat="1" ht="60" customHeight="1">
      <c r="A21" s="6" t="s">
        <v>43</v>
      </c>
      <c r="B21" s="6">
        <v>35</v>
      </c>
      <c r="C21" s="6">
        <v>8</v>
      </c>
      <c r="D21" s="6" t="s">
        <v>41</v>
      </c>
      <c r="E21" s="6" t="s">
        <v>39</v>
      </c>
      <c r="F21" s="6" t="s">
        <v>42</v>
      </c>
      <c r="G21" s="6">
        <v>85</v>
      </c>
      <c r="H21" s="7">
        <v>13581093.42</v>
      </c>
      <c r="I21" s="39">
        <v>16698141.720000001</v>
      </c>
      <c r="J21" s="6" t="s">
        <v>19</v>
      </c>
      <c r="K21" s="6" t="e">
        <f>#REF!</f>
        <v>#REF!</v>
      </c>
      <c r="L21" s="6" t="s">
        <v>40</v>
      </c>
      <c r="M21" s="6" t="e">
        <f>#REF!</f>
        <v>#REF!</v>
      </c>
      <c r="N21" s="6" t="e">
        <f t="shared" si="0"/>
        <v>#REF!</v>
      </c>
      <c r="O21" s="8" t="e">
        <f t="shared" si="1"/>
        <v>#REF!</v>
      </c>
    </row>
    <row r="22" spans="1:27" s="2" customFormat="1" ht="60" customHeight="1">
      <c r="A22" s="3" t="s">
        <v>70</v>
      </c>
      <c r="B22" s="3">
        <v>49</v>
      </c>
      <c r="C22" s="6">
        <v>9</v>
      </c>
      <c r="D22" s="3" t="s">
        <v>67</v>
      </c>
      <c r="E22" s="6" t="s">
        <v>68</v>
      </c>
      <c r="F22" s="3" t="s">
        <v>69</v>
      </c>
      <c r="G22" s="6">
        <v>85</v>
      </c>
      <c r="H22" s="4">
        <v>4854086.5</v>
      </c>
      <c r="I22" s="39">
        <v>5710690</v>
      </c>
      <c r="J22" s="5" t="s">
        <v>14</v>
      </c>
      <c r="K22" s="40" t="e">
        <f>#REF!</f>
        <v>#REF!</v>
      </c>
      <c r="L22" s="40" t="s">
        <v>12</v>
      </c>
      <c r="M22" s="40" t="e">
        <f>#REF!</f>
        <v>#REF!</v>
      </c>
      <c r="N22" s="40" t="e">
        <f t="shared" si="0"/>
        <v>#REF!</v>
      </c>
      <c r="O22" s="41" t="e">
        <f t="shared" si="1"/>
        <v>#REF!</v>
      </c>
    </row>
    <row r="23" spans="1:27" s="2" customFormat="1" ht="60" customHeight="1">
      <c r="A23" s="3"/>
      <c r="B23" s="42"/>
      <c r="C23" s="6">
        <v>10</v>
      </c>
      <c r="D23" s="6" t="s">
        <v>59</v>
      </c>
      <c r="E23" s="6" t="s">
        <v>60</v>
      </c>
      <c r="F23" s="6" t="s">
        <v>61</v>
      </c>
      <c r="G23" s="6">
        <v>85</v>
      </c>
      <c r="H23" s="7">
        <v>3369185.27</v>
      </c>
      <c r="I23" s="39">
        <v>9923936.6500000004</v>
      </c>
      <c r="J23" s="5"/>
      <c r="K23" s="40"/>
      <c r="L23" s="40"/>
      <c r="M23" s="40"/>
      <c r="N23" s="40"/>
      <c r="O23" s="41"/>
    </row>
    <row r="24" spans="1:27" s="2" customFormat="1" ht="60" customHeight="1">
      <c r="A24" s="3"/>
      <c r="B24" s="42"/>
      <c r="C24" s="6">
        <v>11</v>
      </c>
      <c r="D24" s="6" t="s">
        <v>33</v>
      </c>
      <c r="E24" s="6" t="s">
        <v>34</v>
      </c>
      <c r="F24" s="6" t="s">
        <v>35</v>
      </c>
      <c r="G24" s="6">
        <v>85</v>
      </c>
      <c r="H24" s="7">
        <v>19998219.25</v>
      </c>
      <c r="I24" s="39">
        <v>24261397.41</v>
      </c>
      <c r="J24" s="5"/>
      <c r="K24" s="40"/>
      <c r="L24" s="40"/>
      <c r="M24" s="40"/>
      <c r="N24" s="40"/>
      <c r="O24" s="41"/>
    </row>
    <row r="25" spans="1:27" s="2" customFormat="1" ht="60" customHeight="1">
      <c r="A25" s="3"/>
      <c r="B25" s="42"/>
      <c r="C25" s="6">
        <v>12</v>
      </c>
      <c r="D25" s="6" t="s">
        <v>27</v>
      </c>
      <c r="E25" s="6" t="s">
        <v>25</v>
      </c>
      <c r="F25" s="6" t="s">
        <v>28</v>
      </c>
      <c r="G25" s="6">
        <v>85</v>
      </c>
      <c r="H25" s="7">
        <v>2936334.21</v>
      </c>
      <c r="I25" s="39">
        <v>3454510.84</v>
      </c>
      <c r="J25" s="5"/>
      <c r="K25" s="40"/>
      <c r="L25" s="40"/>
      <c r="M25" s="40"/>
      <c r="N25" s="40"/>
      <c r="O25" s="49"/>
      <c r="P25" s="50"/>
      <c r="Q25" s="11"/>
      <c r="R25" s="11"/>
      <c r="S25" s="11"/>
      <c r="T25" s="11"/>
      <c r="U25" s="11"/>
      <c r="V25" s="11"/>
      <c r="W25" s="11"/>
      <c r="X25" s="11"/>
      <c r="Y25" s="44"/>
      <c r="Z25" s="48"/>
      <c r="AA25" s="48"/>
    </row>
    <row r="26" spans="1:27" s="2" customFormat="1" ht="60" customHeight="1">
      <c r="A26" s="3"/>
      <c r="B26" s="42"/>
      <c r="C26" s="6">
        <v>13</v>
      </c>
      <c r="D26" s="6" t="s">
        <v>24</v>
      </c>
      <c r="E26" s="6" t="s">
        <v>25</v>
      </c>
      <c r="F26" s="6" t="s">
        <v>26</v>
      </c>
      <c r="G26" s="6">
        <v>85</v>
      </c>
      <c r="H26" s="7">
        <v>2532987.96</v>
      </c>
      <c r="I26" s="39">
        <v>3072949.84</v>
      </c>
      <c r="J26" s="5"/>
      <c r="K26" s="40"/>
      <c r="L26" s="40"/>
      <c r="M26" s="40"/>
      <c r="N26" s="40"/>
      <c r="O26" s="49"/>
      <c r="P26" s="11"/>
      <c r="Q26" s="11"/>
      <c r="R26" s="11"/>
      <c r="S26" s="11"/>
      <c r="T26" s="11"/>
      <c r="U26" s="11"/>
      <c r="V26" s="11"/>
      <c r="W26" s="11"/>
      <c r="X26" s="11"/>
      <c r="Y26" s="44"/>
      <c r="Z26" s="48"/>
      <c r="AA26" s="48"/>
    </row>
    <row r="27" spans="1:27" s="2" customFormat="1" ht="60" customHeight="1">
      <c r="A27" s="3"/>
      <c r="B27" s="42"/>
      <c r="C27" s="6">
        <v>14</v>
      </c>
      <c r="D27" s="3" t="s">
        <v>71</v>
      </c>
      <c r="E27" s="6" t="s">
        <v>68</v>
      </c>
      <c r="F27" s="3" t="s">
        <v>72</v>
      </c>
      <c r="G27" s="6">
        <v>85</v>
      </c>
      <c r="H27" s="4">
        <v>1180292.58</v>
      </c>
      <c r="I27" s="39">
        <v>1426800</v>
      </c>
      <c r="J27" s="37"/>
      <c r="K27" s="10"/>
      <c r="L27" s="10"/>
      <c r="M27" s="10"/>
      <c r="N27" s="10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44"/>
      <c r="Z27" s="48"/>
      <c r="AA27" s="48"/>
    </row>
    <row r="28" spans="1:27" s="2" customFormat="1" ht="60" customHeight="1">
      <c r="A28" s="3"/>
      <c r="B28" s="42"/>
      <c r="C28" s="6">
        <v>15</v>
      </c>
      <c r="D28" s="6" t="s">
        <v>36</v>
      </c>
      <c r="E28" s="6" t="s">
        <v>17</v>
      </c>
      <c r="F28" s="6" t="s">
        <v>37</v>
      </c>
      <c r="G28" s="6">
        <v>85</v>
      </c>
      <c r="H28" s="7">
        <v>4675000</v>
      </c>
      <c r="I28" s="39">
        <v>5500000</v>
      </c>
      <c r="J28" s="37"/>
      <c r="K28" s="10"/>
      <c r="L28" s="10"/>
      <c r="M28" s="10"/>
      <c r="N28" s="10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44"/>
      <c r="Z28" s="48"/>
      <c r="AA28" s="48"/>
    </row>
    <row r="29" spans="1:27" s="2" customFormat="1" ht="51">
      <c r="A29" s="6" t="s">
        <v>81</v>
      </c>
      <c r="B29" s="6">
        <v>57</v>
      </c>
      <c r="C29" s="6">
        <v>16</v>
      </c>
      <c r="D29" s="6" t="s">
        <v>85</v>
      </c>
      <c r="E29" s="6" t="s">
        <v>86</v>
      </c>
      <c r="F29" s="6" t="s">
        <v>87</v>
      </c>
      <c r="G29" s="6">
        <v>85</v>
      </c>
      <c r="H29" s="7">
        <v>2993035.04</v>
      </c>
      <c r="I29" s="39">
        <v>3721217.7</v>
      </c>
      <c r="J29" s="6" t="s">
        <v>1</v>
      </c>
      <c r="K29" s="6" t="e">
        <f>#REF!</f>
        <v>#REF!</v>
      </c>
      <c r="L29" s="6" t="s">
        <v>14</v>
      </c>
      <c r="M29" s="6" t="e">
        <f>#REF!</f>
        <v>#REF!</v>
      </c>
      <c r="N29" s="6" t="e">
        <f>(K29+M29)/2</f>
        <v>#REF!</v>
      </c>
      <c r="O29" s="8" t="e">
        <f>(N29/40)</f>
        <v>#REF!</v>
      </c>
    </row>
    <row r="30" spans="1:27" s="2" customFormat="1" ht="69.95" hidden="1" customHeight="1">
      <c r="A30" s="6" t="s">
        <v>84</v>
      </c>
      <c r="B30" s="6">
        <v>60</v>
      </c>
      <c r="C30" s="6">
        <v>6</v>
      </c>
      <c r="D30" s="6" t="s">
        <v>79</v>
      </c>
      <c r="E30" s="6" t="s">
        <v>68</v>
      </c>
      <c r="F30" s="6" t="s">
        <v>80</v>
      </c>
      <c r="G30" s="6"/>
      <c r="H30" s="7"/>
      <c r="I30" s="39"/>
      <c r="J30" s="6" t="s">
        <v>1</v>
      </c>
      <c r="K30" s="6" t="e">
        <f>#REF!</f>
        <v>#REF!</v>
      </c>
      <c r="L30" s="6" t="s">
        <v>14</v>
      </c>
      <c r="M30" s="68" t="e">
        <f>#REF!</f>
        <v>#REF!</v>
      </c>
      <c r="N30" s="68" t="e">
        <f>(K30+M30)/2</f>
        <v>#REF!</v>
      </c>
      <c r="O30" s="69" t="e">
        <f>(N30/40)</f>
        <v>#REF!</v>
      </c>
    </row>
    <row r="31" spans="1:27" s="2" customFormat="1" ht="69.95" customHeight="1">
      <c r="A31" s="6" t="s">
        <v>52</v>
      </c>
      <c r="B31" s="6">
        <v>40</v>
      </c>
      <c r="C31" s="6">
        <v>17</v>
      </c>
      <c r="D31" s="6" t="s">
        <v>21</v>
      </c>
      <c r="E31" s="6" t="s">
        <v>20</v>
      </c>
      <c r="F31" s="6" t="s">
        <v>22</v>
      </c>
      <c r="G31" s="6">
        <v>54.97</v>
      </c>
      <c r="H31" s="7">
        <v>1737257.53</v>
      </c>
      <c r="I31" s="39">
        <v>3160373.91</v>
      </c>
      <c r="J31" s="68" t="s">
        <v>12</v>
      </c>
      <c r="K31" s="68" t="e">
        <f>#REF!</f>
        <v>#REF!</v>
      </c>
      <c r="L31" s="68" t="s">
        <v>23</v>
      </c>
      <c r="M31" s="68" t="e">
        <f>#REF!</f>
        <v>#REF!</v>
      </c>
      <c r="N31" s="68" t="e">
        <f>(K31+M31)/2</f>
        <v>#REF!</v>
      </c>
      <c r="O31" s="69" t="e">
        <f>(N31/40)</f>
        <v>#REF!</v>
      </c>
    </row>
    <row r="32" spans="1:27" s="2" customFormat="1" ht="45" customHeight="1">
      <c r="A32" s="6"/>
      <c r="B32" s="47"/>
      <c r="C32" s="79" t="s">
        <v>96</v>
      </c>
      <c r="D32" s="80"/>
      <c r="E32" s="81"/>
      <c r="F32" s="53"/>
      <c r="G32" s="36"/>
      <c r="H32" s="46">
        <f>SUM(H14:H31)</f>
        <v>125105875.04999998</v>
      </c>
      <c r="I32" s="46">
        <f>SUM(I14:I31)</f>
        <v>157126472.18000001</v>
      </c>
      <c r="J32" s="10"/>
      <c r="K32" s="10"/>
      <c r="L32" s="10"/>
      <c r="M32" s="10"/>
      <c r="N32" s="10"/>
      <c r="O32" s="1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s="2" customFormat="1">
      <c r="A33" s="3"/>
      <c r="B33" s="42"/>
      <c r="C33" s="10"/>
      <c r="D33" s="37"/>
      <c r="E33" s="10"/>
      <c r="H33" s="55"/>
      <c r="J33" s="37"/>
      <c r="K33" s="10"/>
      <c r="L33" s="10"/>
      <c r="M33" s="10"/>
      <c r="N33" s="10"/>
      <c r="O33" s="12"/>
      <c r="P33" s="11"/>
      <c r="Q33" s="11"/>
      <c r="R33" s="11"/>
      <c r="S33" s="11"/>
      <c r="T33" s="11"/>
      <c r="U33" s="43"/>
      <c r="V33" s="10"/>
      <c r="W33" s="43"/>
      <c r="X33" s="44"/>
      <c r="Y33" s="11"/>
      <c r="Z33" s="11"/>
      <c r="AA33" s="11"/>
    </row>
    <row r="34" spans="1:27" s="2" customFormat="1" ht="30" customHeight="1">
      <c r="A34" s="3"/>
      <c r="B34" s="42"/>
      <c r="C34" s="10"/>
      <c r="D34" s="73"/>
      <c r="E34" s="74"/>
      <c r="F34" s="74"/>
      <c r="G34" s="74"/>
      <c r="H34" s="74"/>
      <c r="I34" s="74"/>
      <c r="J34" s="37"/>
      <c r="K34" s="10"/>
      <c r="L34" s="10"/>
      <c r="M34" s="10"/>
      <c r="N34" s="10"/>
      <c r="O34" s="12"/>
      <c r="P34" s="11"/>
      <c r="Q34" s="11"/>
      <c r="R34" s="11"/>
      <c r="S34" s="11"/>
      <c r="T34" s="11"/>
      <c r="U34" s="37"/>
      <c r="V34" s="10"/>
      <c r="W34" s="43"/>
      <c r="X34" s="44"/>
      <c r="Y34" s="11"/>
      <c r="Z34" s="11"/>
      <c r="AA34" s="11"/>
    </row>
    <row r="35" spans="1:27" s="2" customFormat="1">
      <c r="A35" s="3"/>
      <c r="B35" s="42"/>
      <c r="C35" s="10"/>
      <c r="D35" s="37"/>
      <c r="E35" s="10"/>
      <c r="F35" s="37"/>
      <c r="G35" s="10"/>
      <c r="H35" s="54"/>
      <c r="I35" s="44"/>
      <c r="J35" s="37"/>
      <c r="K35" s="10"/>
      <c r="L35" s="10"/>
      <c r="M35" s="10"/>
      <c r="N35" s="10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38.25">
      <c r="A36" s="3" t="s">
        <v>90</v>
      </c>
      <c r="B36" s="3">
        <v>43</v>
      </c>
      <c r="J36" s="6" t="s">
        <v>75</v>
      </c>
      <c r="K36" s="6" t="e">
        <f>#REF!</f>
        <v>#REF!</v>
      </c>
      <c r="L36" s="6" t="s">
        <v>38</v>
      </c>
      <c r="M36" s="25" t="e">
        <f>#REF!</f>
        <v>#REF!</v>
      </c>
      <c r="N36" s="10"/>
      <c r="O36" s="12"/>
      <c r="P36" s="51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8" spans="1:27">
      <c r="A38" s="37"/>
      <c r="B38" s="37"/>
      <c r="J38" s="10"/>
      <c r="K38" s="10"/>
      <c r="L38" s="10"/>
      <c r="M38" s="2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ht="7.5" customHeight="1"/>
    <row r="48" spans="1:27">
      <c r="D48" s="20"/>
      <c r="E48" s="24"/>
      <c r="F48" s="21"/>
      <c r="G48" s="1"/>
      <c r="H48" s="21"/>
    </row>
    <row r="49" spans="4:14">
      <c r="D49" s="20"/>
      <c r="E49" s="24"/>
      <c r="F49" s="21"/>
      <c r="G49" s="1"/>
      <c r="H49" s="21"/>
    </row>
    <row r="50" spans="4:14">
      <c r="D50" s="20"/>
      <c r="E50" s="24"/>
      <c r="F50" s="21"/>
      <c r="G50" s="1"/>
      <c r="H50" s="21"/>
    </row>
    <row r="52" spans="4:14" ht="15">
      <c r="N52" s="23"/>
    </row>
    <row r="53" spans="4:14" ht="15">
      <c r="J53" s="20"/>
      <c r="N53" s="23"/>
    </row>
    <row r="54" spans="4:14" ht="15">
      <c r="J54" s="20"/>
      <c r="N54" s="23"/>
    </row>
    <row r="55" spans="4:14">
      <c r="J55" s="20"/>
    </row>
  </sheetData>
  <mergeCells count="7">
    <mergeCell ref="D3:O3"/>
    <mergeCell ref="D5:O5"/>
    <mergeCell ref="D34:I34"/>
    <mergeCell ref="E12:I12"/>
    <mergeCell ref="L6:O6"/>
    <mergeCell ref="D7:L11"/>
    <mergeCell ref="C32:E32"/>
  </mergeCells>
  <pageMargins left="0.31496062992125984" right="0.15748031496062992" top="0.31496062992125984" bottom="0.15748031496062992" header="0.31496062992125984" footer="0.15748031496062992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2"/>
  <sheetViews>
    <sheetView topLeftCell="A38" workbookViewId="0">
      <selection activeCell="H24" sqref="B24:H24"/>
    </sheetView>
  </sheetViews>
  <sheetFormatPr defaultRowHeight="14.25"/>
  <cols>
    <col min="2" max="2" width="5.625" customWidth="1"/>
    <col min="3" max="3" width="14.75" customWidth="1"/>
    <col min="4" max="4" width="16.375" customWidth="1"/>
    <col min="5" max="5" width="20.25" customWidth="1"/>
    <col min="6" max="6" width="18" customWidth="1"/>
    <col min="7" max="7" width="17.5" customWidth="1"/>
    <col min="8" max="8" width="18.875" customWidth="1"/>
  </cols>
  <sheetData>
    <row r="1" spans="2:8">
      <c r="B1" s="57"/>
      <c r="C1" s="57"/>
      <c r="D1" s="57"/>
      <c r="E1" s="57"/>
      <c r="F1" s="57"/>
      <c r="G1" s="57"/>
      <c r="H1" s="57"/>
    </row>
    <row r="2" spans="2:8">
      <c r="B2" s="58"/>
      <c r="C2" s="58"/>
      <c r="D2" s="58"/>
      <c r="E2" s="58"/>
      <c r="F2" s="58"/>
      <c r="G2" s="58"/>
      <c r="H2" s="58"/>
    </row>
    <row r="3" spans="2:8">
      <c r="B3" s="82" t="s">
        <v>97</v>
      </c>
      <c r="C3" s="82"/>
      <c r="D3" s="82"/>
      <c r="E3" s="82"/>
      <c r="F3" s="82"/>
      <c r="G3" s="82"/>
      <c r="H3" s="82"/>
    </row>
    <row r="4" spans="2:8">
      <c r="B4" s="83" t="s">
        <v>98</v>
      </c>
      <c r="C4" s="83"/>
      <c r="D4" s="83"/>
      <c r="E4" s="83"/>
      <c r="F4" s="83"/>
      <c r="G4" s="83"/>
      <c r="H4" s="83"/>
    </row>
    <row r="5" spans="2:8" ht="25.5">
      <c r="B5" s="56" t="s">
        <v>2</v>
      </c>
      <c r="C5" s="56" t="s">
        <v>99</v>
      </c>
      <c r="D5" s="56" t="s">
        <v>4</v>
      </c>
      <c r="E5" s="56" t="s">
        <v>100</v>
      </c>
      <c r="F5" s="56" t="s">
        <v>88</v>
      </c>
      <c r="G5" s="56" t="s">
        <v>6</v>
      </c>
      <c r="H5" s="56" t="s">
        <v>101</v>
      </c>
    </row>
    <row r="6" spans="2:8" ht="94.5" customHeight="1">
      <c r="B6" s="3">
        <v>13</v>
      </c>
      <c r="C6" s="6" t="s">
        <v>24</v>
      </c>
      <c r="D6" s="6" t="s">
        <v>25</v>
      </c>
      <c r="E6" s="6" t="s">
        <v>26</v>
      </c>
      <c r="F6" s="6">
        <v>85</v>
      </c>
      <c r="G6" s="7">
        <v>2532987.96</v>
      </c>
      <c r="H6" s="39">
        <v>3072949.84</v>
      </c>
    </row>
    <row r="7" spans="2:8" ht="76.5">
      <c r="B7" s="63">
        <v>14</v>
      </c>
      <c r="C7" s="63" t="s">
        <v>53</v>
      </c>
      <c r="D7" s="63" t="s">
        <v>54</v>
      </c>
      <c r="E7" s="63" t="s">
        <v>55</v>
      </c>
      <c r="F7" s="64">
        <v>29.52</v>
      </c>
      <c r="G7" s="65">
        <v>8281551.25</v>
      </c>
      <c r="H7" s="66">
        <v>38760376</v>
      </c>
    </row>
    <row r="8" spans="2:8" ht="89.25">
      <c r="B8" s="3">
        <v>15</v>
      </c>
      <c r="C8" s="3" t="s">
        <v>71</v>
      </c>
      <c r="D8" s="6" t="s">
        <v>68</v>
      </c>
      <c r="E8" s="3" t="s">
        <v>72</v>
      </c>
      <c r="F8" s="6">
        <v>85</v>
      </c>
      <c r="G8" s="4">
        <v>1180292.58</v>
      </c>
      <c r="H8" s="39">
        <v>1426800</v>
      </c>
    </row>
    <row r="9" spans="2:8" ht="63.75">
      <c r="B9" s="3">
        <v>16</v>
      </c>
      <c r="C9" s="6" t="s">
        <v>36</v>
      </c>
      <c r="D9" s="6" t="s">
        <v>17</v>
      </c>
      <c r="E9" s="6" t="s">
        <v>37</v>
      </c>
      <c r="F9" s="6">
        <v>85</v>
      </c>
      <c r="G9" s="7">
        <v>4675000</v>
      </c>
      <c r="H9" s="39">
        <v>5500000</v>
      </c>
    </row>
    <row r="10" spans="2:8" ht="89.25">
      <c r="B10" s="25">
        <v>17</v>
      </c>
      <c r="C10" s="6" t="s">
        <v>85</v>
      </c>
      <c r="D10" s="6" t="s">
        <v>86</v>
      </c>
      <c r="E10" s="6" t="s">
        <v>87</v>
      </c>
      <c r="F10" s="6">
        <v>85</v>
      </c>
      <c r="G10" s="7">
        <v>2993035.04</v>
      </c>
      <c r="H10" s="39">
        <v>3721217.7</v>
      </c>
    </row>
    <row r="11" spans="2:8">
      <c r="B11" s="84" t="s">
        <v>102</v>
      </c>
      <c r="C11" s="85"/>
      <c r="D11" s="85"/>
      <c r="E11" s="85"/>
      <c r="F11" s="86"/>
      <c r="G11" s="59">
        <v>130651690.2</v>
      </c>
      <c r="H11" s="59">
        <v>191551793.59</v>
      </c>
    </row>
    <row r="12" spans="2:8">
      <c r="B12" s="60"/>
      <c r="C12" s="61"/>
      <c r="D12" s="61"/>
      <c r="E12" s="61"/>
      <c r="F12" s="61"/>
      <c r="G12" s="61"/>
      <c r="H12" s="62"/>
    </row>
    <row r="16" spans="2:8">
      <c r="B16" s="58"/>
      <c r="C16" s="58"/>
      <c r="D16" s="58"/>
      <c r="E16" s="58"/>
      <c r="F16" s="58"/>
      <c r="G16" s="58"/>
      <c r="H16" s="58"/>
    </row>
    <row r="17" spans="2:8">
      <c r="B17" s="82" t="s">
        <v>103</v>
      </c>
      <c r="C17" s="82"/>
      <c r="D17" s="82"/>
      <c r="E17" s="82"/>
      <c r="F17" s="82"/>
      <c r="G17" s="82"/>
      <c r="H17" s="82"/>
    </row>
    <row r="18" spans="2:8">
      <c r="B18" s="83" t="s">
        <v>98</v>
      </c>
      <c r="C18" s="83"/>
      <c r="D18" s="83"/>
      <c r="E18" s="83"/>
      <c r="F18" s="83"/>
      <c r="G18" s="83"/>
      <c r="H18" s="83"/>
    </row>
    <row r="19" spans="2:8" ht="25.5">
      <c r="B19" s="56" t="s">
        <v>2</v>
      </c>
      <c r="C19" s="56" t="s">
        <v>99</v>
      </c>
      <c r="D19" s="56" t="s">
        <v>4</v>
      </c>
      <c r="E19" s="56" t="s">
        <v>100</v>
      </c>
      <c r="F19" s="56" t="s">
        <v>88</v>
      </c>
      <c r="G19" s="56" t="s">
        <v>6</v>
      </c>
      <c r="H19" s="56" t="s">
        <v>101</v>
      </c>
    </row>
    <row r="20" spans="2:8" ht="63.75">
      <c r="B20" s="3">
        <v>13</v>
      </c>
      <c r="C20" s="6" t="s">
        <v>24</v>
      </c>
      <c r="D20" s="6" t="s">
        <v>25</v>
      </c>
      <c r="E20" s="6" t="s">
        <v>26</v>
      </c>
      <c r="F20" s="6">
        <v>85</v>
      </c>
      <c r="G20" s="7">
        <v>2532987.96</v>
      </c>
      <c r="H20" s="39">
        <v>3072949.84</v>
      </c>
    </row>
    <row r="21" spans="2:8" ht="89.25">
      <c r="B21" s="3">
        <v>14</v>
      </c>
      <c r="C21" s="3" t="s">
        <v>71</v>
      </c>
      <c r="D21" s="6" t="s">
        <v>68</v>
      </c>
      <c r="E21" s="3" t="s">
        <v>72</v>
      </c>
      <c r="F21" s="6">
        <v>85</v>
      </c>
      <c r="G21" s="4">
        <v>1180292.58</v>
      </c>
      <c r="H21" s="39">
        <v>1426800</v>
      </c>
    </row>
    <row r="22" spans="2:8" ht="63.75">
      <c r="B22" s="3">
        <v>15</v>
      </c>
      <c r="C22" s="6" t="s">
        <v>36</v>
      </c>
      <c r="D22" s="6" t="s">
        <v>17</v>
      </c>
      <c r="E22" s="6" t="s">
        <v>37</v>
      </c>
      <c r="F22" s="6">
        <v>85</v>
      </c>
      <c r="G22" s="7">
        <v>4675000</v>
      </c>
      <c r="H22" s="39">
        <v>5500000</v>
      </c>
    </row>
    <row r="23" spans="2:8" ht="89.25">
      <c r="B23" s="25">
        <v>16</v>
      </c>
      <c r="C23" s="6" t="s">
        <v>85</v>
      </c>
      <c r="D23" s="6" t="s">
        <v>86</v>
      </c>
      <c r="E23" s="6" t="s">
        <v>87</v>
      </c>
      <c r="F23" s="6">
        <v>85</v>
      </c>
      <c r="G23" s="7">
        <v>2993035.04</v>
      </c>
      <c r="H23" s="39">
        <v>3721217.7</v>
      </c>
    </row>
    <row r="24" spans="2:8">
      <c r="B24" s="87" t="s">
        <v>102</v>
      </c>
      <c r="C24" s="88"/>
      <c r="D24" s="88"/>
      <c r="E24" s="88"/>
      <c r="F24" s="89"/>
      <c r="G24" s="67">
        <v>122370138.95</v>
      </c>
      <c r="H24" s="67">
        <v>152751417.59</v>
      </c>
    </row>
    <row r="31" spans="2:8">
      <c r="B31" s="82" t="s">
        <v>97</v>
      </c>
      <c r="C31" s="82"/>
      <c r="D31" s="82"/>
      <c r="E31" s="82"/>
      <c r="F31" s="82"/>
      <c r="G31" s="82"/>
      <c r="H31" s="82"/>
    </row>
    <row r="32" spans="2:8">
      <c r="B32" s="83" t="s">
        <v>104</v>
      </c>
      <c r="C32" s="83"/>
      <c r="D32" s="83"/>
      <c r="E32" s="83"/>
      <c r="F32" s="83"/>
      <c r="G32" s="83"/>
      <c r="H32" s="83"/>
    </row>
    <row r="33" spans="2:8" ht="25.5">
      <c r="B33" s="56" t="s">
        <v>2</v>
      </c>
      <c r="C33" s="56" t="s">
        <v>99</v>
      </c>
      <c r="D33" s="56" t="s">
        <v>4</v>
      </c>
      <c r="E33" s="56" t="s">
        <v>100</v>
      </c>
      <c r="F33" s="56" t="s">
        <v>88</v>
      </c>
      <c r="G33" s="56" t="s">
        <v>6</v>
      </c>
      <c r="H33" s="56" t="s">
        <v>101</v>
      </c>
    </row>
    <row r="34" spans="2:8" ht="63.75">
      <c r="B34" s="3">
        <v>1</v>
      </c>
      <c r="C34" s="6" t="s">
        <v>65</v>
      </c>
      <c r="D34" s="6" t="s">
        <v>17</v>
      </c>
      <c r="E34" s="6" t="s">
        <v>66</v>
      </c>
      <c r="F34" s="6">
        <v>85</v>
      </c>
      <c r="G34" s="7">
        <v>16855917.390000001</v>
      </c>
      <c r="H34" s="39">
        <v>19830491.050000001</v>
      </c>
    </row>
    <row r="35" spans="2:8" s="2" customFormat="1" ht="43.5" customHeight="1">
      <c r="B35" s="6">
        <v>2</v>
      </c>
      <c r="C35" s="6" t="s">
        <v>62</v>
      </c>
      <c r="D35" s="6" t="s">
        <v>17</v>
      </c>
      <c r="E35" s="6" t="s">
        <v>63</v>
      </c>
      <c r="F35" s="6">
        <v>85</v>
      </c>
      <c r="G35" s="7">
        <v>20403136.5</v>
      </c>
      <c r="H35" s="39">
        <v>24020690.010000002</v>
      </c>
    </row>
    <row r="36" spans="2:8" ht="38.25">
      <c r="B36" s="3">
        <v>3</v>
      </c>
      <c r="C36" s="6" t="s">
        <v>77</v>
      </c>
      <c r="D36" s="6" t="s">
        <v>68</v>
      </c>
      <c r="E36" s="6" t="s">
        <v>78</v>
      </c>
      <c r="F36" s="6">
        <v>85</v>
      </c>
      <c r="G36" s="7">
        <v>18033676.5</v>
      </c>
      <c r="H36" s="39">
        <v>21216090</v>
      </c>
    </row>
    <row r="37" spans="2:8" ht="38.25">
      <c r="B37" s="3">
        <v>4</v>
      </c>
      <c r="C37" s="6" t="s">
        <v>50</v>
      </c>
      <c r="D37" s="6" t="s">
        <v>95</v>
      </c>
      <c r="E37" s="6" t="s">
        <v>51</v>
      </c>
      <c r="F37" s="25" t="s">
        <v>89</v>
      </c>
      <c r="G37" s="7">
        <v>3884859.71</v>
      </c>
      <c r="H37" s="39">
        <v>4628690.24</v>
      </c>
    </row>
    <row r="38" spans="2:8" ht="38.25">
      <c r="B38" s="25">
        <v>5</v>
      </c>
      <c r="C38" s="6" t="s">
        <v>79</v>
      </c>
      <c r="D38" s="6" t="s">
        <v>68</v>
      </c>
      <c r="E38" s="6" t="s">
        <v>80</v>
      </c>
      <c r="F38" s="6">
        <v>85</v>
      </c>
      <c r="G38" s="7">
        <v>7483975.4900000002</v>
      </c>
      <c r="H38" s="39">
        <v>9048618.9700000007</v>
      </c>
    </row>
    <row r="39" spans="2:8">
      <c r="B39" s="84" t="s">
        <v>102</v>
      </c>
      <c r="C39" s="85"/>
      <c r="D39" s="85"/>
      <c r="E39" s="85"/>
      <c r="F39" s="86"/>
      <c r="G39" s="59">
        <v>156252685.49000001</v>
      </c>
      <c r="H39" s="59">
        <v>189240041.69999999</v>
      </c>
    </row>
    <row r="43" spans="2:8">
      <c r="B43" s="82" t="s">
        <v>103</v>
      </c>
      <c r="C43" s="82"/>
      <c r="D43" s="82"/>
      <c r="E43" s="82"/>
      <c r="F43" s="82"/>
      <c r="G43" s="82"/>
      <c r="H43" s="82"/>
    </row>
    <row r="44" spans="2:8">
      <c r="B44" s="83" t="s">
        <v>104</v>
      </c>
      <c r="C44" s="83"/>
      <c r="D44" s="83"/>
      <c r="E44" s="83"/>
      <c r="F44" s="83"/>
      <c r="G44" s="83"/>
      <c r="H44" s="83"/>
    </row>
    <row r="45" spans="2:8" ht="25.5">
      <c r="B45" s="56" t="s">
        <v>2</v>
      </c>
      <c r="C45" s="56" t="s">
        <v>99</v>
      </c>
      <c r="D45" s="56" t="s">
        <v>4</v>
      </c>
      <c r="E45" s="56" t="s">
        <v>100</v>
      </c>
      <c r="F45" s="56" t="s">
        <v>88</v>
      </c>
      <c r="G45" s="56" t="s">
        <v>6</v>
      </c>
      <c r="H45" s="56" t="s">
        <v>101</v>
      </c>
    </row>
    <row r="46" spans="2:8" ht="63.75">
      <c r="B46" s="3">
        <v>1</v>
      </c>
      <c r="C46" s="6" t="s">
        <v>65</v>
      </c>
      <c r="D46" s="6" t="s">
        <v>17</v>
      </c>
      <c r="E46" s="6" t="s">
        <v>66</v>
      </c>
      <c r="F46" s="6">
        <v>85</v>
      </c>
      <c r="G46" s="7">
        <v>16855917.390000001</v>
      </c>
      <c r="H46" s="39">
        <v>19830491.050000001</v>
      </c>
    </row>
    <row r="47" spans="2:8" ht="38.25">
      <c r="B47" s="6">
        <v>2</v>
      </c>
      <c r="C47" s="6" t="s">
        <v>62</v>
      </c>
      <c r="D47" s="6" t="s">
        <v>17</v>
      </c>
      <c r="E47" s="6" t="s">
        <v>63</v>
      </c>
      <c r="F47" s="6">
        <v>85</v>
      </c>
      <c r="G47" s="7">
        <v>20403136.5</v>
      </c>
      <c r="H47" s="39">
        <v>24020690.010000002</v>
      </c>
    </row>
    <row r="48" spans="2:8" ht="38.25">
      <c r="B48" s="3">
        <v>3</v>
      </c>
      <c r="C48" s="6" t="s">
        <v>77</v>
      </c>
      <c r="D48" s="6" t="s">
        <v>68</v>
      </c>
      <c r="E48" s="6" t="s">
        <v>78</v>
      </c>
      <c r="F48" s="6">
        <v>85</v>
      </c>
      <c r="G48" s="7">
        <v>18033676.5</v>
      </c>
      <c r="H48" s="39">
        <v>21216090</v>
      </c>
    </row>
    <row r="49" spans="2:8" ht="84.75" customHeight="1">
      <c r="B49" s="63">
        <v>4</v>
      </c>
      <c r="C49" s="63" t="s">
        <v>53</v>
      </c>
      <c r="D49" s="63" t="s">
        <v>54</v>
      </c>
      <c r="E49" s="63" t="s">
        <v>55</v>
      </c>
      <c r="F49" s="64">
        <v>29.52</v>
      </c>
      <c r="G49" s="65">
        <v>8281551.25</v>
      </c>
      <c r="H49" s="66">
        <v>38760376</v>
      </c>
    </row>
    <row r="50" spans="2:8" ht="38.25">
      <c r="B50" s="3">
        <v>5</v>
      </c>
      <c r="C50" s="6" t="s">
        <v>50</v>
      </c>
      <c r="D50" s="6" t="s">
        <v>95</v>
      </c>
      <c r="E50" s="6" t="s">
        <v>51</v>
      </c>
      <c r="F50" s="25" t="s">
        <v>89</v>
      </c>
      <c r="G50" s="7">
        <v>3884859.71</v>
      </c>
      <c r="H50" s="39">
        <v>4628690.24</v>
      </c>
    </row>
    <row r="51" spans="2:8" ht="38.25">
      <c r="B51" s="25">
        <v>6</v>
      </c>
      <c r="C51" s="6" t="s">
        <v>79</v>
      </c>
      <c r="D51" s="6" t="s">
        <v>68</v>
      </c>
      <c r="E51" s="6" t="s">
        <v>80</v>
      </c>
      <c r="F51" s="6">
        <v>85</v>
      </c>
      <c r="G51" s="7">
        <v>7483975.4900000002</v>
      </c>
      <c r="H51" s="39">
        <v>9048618.9700000007</v>
      </c>
    </row>
    <row r="52" spans="2:8">
      <c r="B52" s="87" t="s">
        <v>102</v>
      </c>
      <c r="C52" s="88"/>
      <c r="D52" s="88"/>
      <c r="E52" s="88"/>
      <c r="F52" s="89"/>
      <c r="G52" s="67">
        <v>164534236.74000001</v>
      </c>
      <c r="H52" s="67">
        <v>228000417.69999999</v>
      </c>
    </row>
  </sheetData>
  <mergeCells count="12">
    <mergeCell ref="B52:F52"/>
    <mergeCell ref="B24:F24"/>
    <mergeCell ref="B31:H31"/>
    <mergeCell ref="B32:H32"/>
    <mergeCell ref="B39:F39"/>
    <mergeCell ref="B43:H43"/>
    <mergeCell ref="B44:H44"/>
    <mergeCell ref="B3:H3"/>
    <mergeCell ref="B4:H4"/>
    <mergeCell ref="B11:F11"/>
    <mergeCell ref="B17:H17"/>
    <mergeCell ref="B18:H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wybr. do dof. październik 2011</vt:lpstr>
      <vt:lpstr>było jest</vt:lpstr>
      <vt:lpstr>'wybr. do dof. październik 2011'!Obszar_wydruku</vt:lpstr>
      <vt:lpstr>'wybr. do dof. październik 2011'!Tytuły_wydruku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szczekalam</cp:lastModifiedBy>
  <cp:lastPrinted>2011-11-23T09:26:37Z</cp:lastPrinted>
  <dcterms:created xsi:type="dcterms:W3CDTF">2009-05-06T06:27:07Z</dcterms:created>
  <dcterms:modified xsi:type="dcterms:W3CDTF">2011-11-25T07:50:34Z</dcterms:modified>
</cp:coreProperties>
</file>