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140" windowHeight="11955"/>
  </bookViews>
  <sheets>
    <sheet name="lista rez. październik 2011" sheetId="50" r:id="rId1"/>
    <sheet name="było jest" sheetId="51" state="hidden" r:id="rId2"/>
  </sheets>
  <definedNames>
    <definedName name="_xlnm._FilterDatabase" localSheetId="0" hidden="1">'lista rez. październik 2011'!$A$12:$O$12</definedName>
    <definedName name="_xlnm.Print_Area" localSheetId="0">'lista rez. październik 2011'!$C$2:$O$35</definedName>
    <definedName name="_xlnm.Print_Titles" localSheetId="0">'lista rez. październik 2011'!$12:$12</definedName>
  </definedNames>
  <calcPr calcId="125725"/>
</workbook>
</file>

<file path=xl/calcChain.xml><?xml version="1.0" encoding="utf-8"?>
<calcChain xmlns="http://schemas.openxmlformats.org/spreadsheetml/2006/main">
  <c r="H33" i="50"/>
  <c r="I33"/>
  <c r="K13"/>
  <c r="M13"/>
  <c r="K17"/>
  <c r="M17"/>
  <c r="K19"/>
  <c r="M19"/>
  <c r="K20"/>
  <c r="M20"/>
  <c r="K21"/>
  <c r="M21"/>
  <c r="K22"/>
  <c r="M22"/>
  <c r="K23"/>
  <c r="M23"/>
  <c r="K24"/>
  <c r="M24"/>
  <c r="K25"/>
  <c r="M25"/>
  <c r="K27"/>
  <c r="M27"/>
  <c r="K28"/>
  <c r="M28"/>
  <c r="K29"/>
  <c r="M29"/>
  <c r="K30"/>
  <c r="M30"/>
  <c r="K31"/>
  <c r="M31"/>
  <c r="K32"/>
  <c r="M32"/>
  <c r="N27" l="1"/>
  <c r="O27" s="1"/>
  <c r="N13"/>
  <c r="O13" s="1"/>
  <c r="N25"/>
  <c r="O25" s="1"/>
  <c r="N21"/>
  <c r="O21" s="1"/>
  <c r="N32"/>
  <c r="O32" s="1"/>
  <c r="N31"/>
  <c r="O31" s="1"/>
  <c r="N30"/>
  <c r="O30" s="1"/>
  <c r="N29"/>
  <c r="O29" s="1"/>
  <c r="N28"/>
  <c r="O28" s="1"/>
  <c r="N24"/>
  <c r="O24" s="1"/>
  <c r="N23"/>
  <c r="O23" s="1"/>
  <c r="N22"/>
  <c r="O22" s="1"/>
  <c r="N20"/>
  <c r="O20" s="1"/>
  <c r="N19"/>
  <c r="O19" s="1"/>
  <c r="N17"/>
  <c r="O17" s="1"/>
</calcChain>
</file>

<file path=xl/sharedStrings.xml><?xml version="1.0" encoding="utf-8"?>
<sst xmlns="http://schemas.openxmlformats.org/spreadsheetml/2006/main" count="232" uniqueCount="120">
  <si>
    <t>Średnia ocena zbiorcza uzyskana przez projekt</t>
  </si>
  <si>
    <t>Pani Agnieszka Celińska</t>
  </si>
  <si>
    <t>Lp.</t>
  </si>
  <si>
    <t>Nr wniosku</t>
  </si>
  <si>
    <t>Wnioskodawca</t>
  </si>
  <si>
    <t>Tytuł</t>
  </si>
  <si>
    <t>Wnioskowane dofinansowanie [PLN]</t>
  </si>
  <si>
    <t>Ekspert I</t>
  </si>
  <si>
    <t>Liczba punktów I</t>
  </si>
  <si>
    <t>Ekspert II</t>
  </si>
  <si>
    <t>Liczba punktów II</t>
  </si>
  <si>
    <t>Procent uzyskanych punktów [%]</t>
  </si>
  <si>
    <t>WND-RPSL.08.01.00-00-016/09</t>
  </si>
  <si>
    <t>Utworzenie w Mysłowicach zamiejscowego, nowoczesnego ośrodka dydaktyczno-konferencyjnego przy Wyższej Szkole Zarządzania Marketingowego i Języków Obcych w Katowicach</t>
  </si>
  <si>
    <t>Pan Wojciech Główkowski</t>
  </si>
  <si>
    <t>Pani Anna Zasada-Chorab</t>
  </si>
  <si>
    <t>WND-RPSL.08.01.00-00-018/09</t>
  </si>
  <si>
    <t>Rozbudowa infrastruktury edukacyjnej Wyższej Szkoły Ekonomiczno-Humanistycznej w Bielsku – Białej</t>
  </si>
  <si>
    <t>Pan Eugeniusz Romański</t>
  </si>
  <si>
    <t>Politechnika Śląska w Gliwicach</t>
  </si>
  <si>
    <t>Pani Krystyna Antosik</t>
  </si>
  <si>
    <t>WND-RPSL.08.01.00-00-021/09</t>
  </si>
  <si>
    <t>Akademia im. Jana Długosza w Częstochowie</t>
  </si>
  <si>
    <t>Rozbudowa infrastruktury i potencjału dydaktyczno-naukowego na kierunkach Biotechnologia oraz Ochrona Środowiska Akademii im. Jana Długosza w Częstochowie</t>
  </si>
  <si>
    <t>Pan Roman Goczoł</t>
  </si>
  <si>
    <t>WND-RPSL.08.01.00-00-023/09</t>
  </si>
  <si>
    <t>Wyższa Szkoła Biznesu w Dąbrowie Górniczej</t>
  </si>
  <si>
    <t>Nowa jakość zarządzania – Zintegrowany system wspomagania zarządzania w Wyższej Szkole Biznesu w Dąbrowie Górniczej</t>
  </si>
  <si>
    <t>8.</t>
  </si>
  <si>
    <t>WND-RPSL.08.01.00-00-026/09</t>
  </si>
  <si>
    <t>Kuria Metropolitalna Archidiecezji            Katowickiej</t>
  </si>
  <si>
    <t>Modernizacja i wyposażenie biblioteki Wyższego Śląskiego Seminarium Duchownego dla Wydziału Teologicznego Uniwersytetu Śląskiego w Katowicach</t>
  </si>
  <si>
    <t>WND-RPSL.08.01.00-00-030/09</t>
  </si>
  <si>
    <t>Modernizacja obiektu dydaktycznego Wydziału Inżynierii Środowiska i Energetyki Politechniki Śląskiej w Gliwicach</t>
  </si>
  <si>
    <t>Pan Hubert Niedziocha</t>
  </si>
  <si>
    <t>WND-RPSL.08.01.00-00-031/09</t>
  </si>
  <si>
    <t>Górnośląska Wyższa Szkoła Handlowa im. Wojciecha Korfantego w Katowicach</t>
  </si>
  <si>
    <t>Adaptacja z rozbudową warsztatów byłej Zasadniczej Szkoły Górniczej w Żorach na potrzeby edukacyjne GWSH</t>
  </si>
  <si>
    <t>WND-RPSL.08.01.00-00-032/09</t>
  </si>
  <si>
    <t>Akademia Humanistyczno –Ekonomiczna w Łodzi</t>
  </si>
  <si>
    <t>Remont i modernizacja budynku w Bytomiu przy ul. Alozjanów 6-8, mające na celu wzrost dostępności i poprawę warunków kształcenia na poziomie wyższym</t>
  </si>
  <si>
    <t>WND-RPSL.08.01.00-00-033/09</t>
  </si>
  <si>
    <t>Wyższa Szkoła Humanistyczno – Ekonomiczna w Łodzi, Wydział Zamiejscowy  w Wodzisławiu Śląskim</t>
  </si>
  <si>
    <t>Przebudowa budynku celem poprawy warunków kształcenia i wzrostu dostępności osób niepełnosprawnych dla celów edukacyjnych na poziomie szkoły wyższej</t>
  </si>
  <si>
    <t>WND-RPSL.08.01.00-00-034/09</t>
  </si>
  <si>
    <t>Gmina Zabrze</t>
  </si>
  <si>
    <t>Rozbudowa i przebudowa kompleksu sportowego znajdującego się przy ul. Jaskółczej 40 w Zabrzu wraz z niezbędną infrastrukturą techniczną na potrzeby szkolnictwa wyższego</t>
  </si>
  <si>
    <t xml:space="preserve">Pan Roman Goczoł  </t>
  </si>
  <si>
    <t>18.</t>
  </si>
  <si>
    <t>WND-RPSL.08.01.00-00-037/09</t>
  </si>
  <si>
    <t>Wyższa Szkoła Bankowości i Finansów w Bielsku - Białej</t>
  </si>
  <si>
    <t>Wzrost dostępności i poprawa warunków kształcenia na poziomie wyższym poprzez rozbudowę bazy dydaktycznej i nowoczesne wyposażenie w Wyższej Szkole Bankowości i Finansów w Bielsku – Białej</t>
  </si>
  <si>
    <t>WND-RPSL.08.01.00-00-038/09</t>
  </si>
  <si>
    <t>Inwestycja w przyszłość czyli zakup innowacyjnych pomocy naukowych oraz modernizacja i reorganizacja studenckiej sieci komputerowej w Wyższej Szkole Bankowości i Finansów w Bielsku - Białej</t>
  </si>
  <si>
    <t>20.</t>
  </si>
  <si>
    <t>21.</t>
  </si>
  <si>
    <t>WND-RPSL.08.01.00-00-040/09</t>
  </si>
  <si>
    <t>Modernizacja i wyposażenie infrastruktury dydaktycznej WSNS w Rudzie Śląskiej</t>
  </si>
  <si>
    <t>WND-RPSL.08.01.00-00-042/09</t>
  </si>
  <si>
    <t>Wyższa Szkoła Humanitas w Sosnowcu</t>
  </si>
  <si>
    <t>Rozbudowa siedziby Wyższej Szkoły Humanitas w Sosnowcu – poprawa dostępności szkolnictwa wyższego w województwie śląskim</t>
  </si>
  <si>
    <t>23.</t>
  </si>
  <si>
    <t>WND-RPSL.08.01.00-00-046/09</t>
  </si>
  <si>
    <t>Rozbudowa Biblioteki Głównej Politechniki Śląskiej w Gliwicach</t>
  </si>
  <si>
    <t>26.</t>
  </si>
  <si>
    <t>WND-RPSL.08.01.00-00-047/09</t>
  </si>
  <si>
    <t>Budowa Laboratorium Budynku Inteligentnego i Energooszczędnego dla Politechniki Śląskiej w Gliwicach</t>
  </si>
  <si>
    <t>27.</t>
  </si>
  <si>
    <t>Uniwersytet Śląski w Katowicach</t>
  </si>
  <si>
    <t>28.</t>
  </si>
  <si>
    <t>WND-RPSL.08.01.00-00-051/09</t>
  </si>
  <si>
    <t>Podniesienie jakości kształcenia w zakresie IT – utworzenie nowoczesnych, międzywydziałowych pracowni informatycznych i laboratoriów elektronicznych -PILEUS</t>
  </si>
  <si>
    <t>29.</t>
  </si>
  <si>
    <t>Pani Małgorzata Omelko</t>
  </si>
  <si>
    <t>WND-RPSL.08.01.00-00-053/09</t>
  </si>
  <si>
    <t>Wielofunkcyjna Hala Sportowa Uniwersytetu Śląskiego</t>
  </si>
  <si>
    <t>WND-RPSL.08.01.00-00-054/09</t>
  </si>
  <si>
    <t>Modernizacja pomieszczeń dydaktycznych dla potrzeb interdyscyplinarnych kierunków studiów opartych o nowe technologie, IKONT</t>
  </si>
  <si>
    <t>32.</t>
  </si>
  <si>
    <t>WND-RPSL.08.01.00-00-055/09</t>
  </si>
  <si>
    <t>Akademia Wychowania Fizycznego im. Jerzego Kukuczki w Katowicach</t>
  </si>
  <si>
    <t>Modernizacja obiektów dydaktycznych w Akademii Wychowania Fizycznego im. Jerzego Kukuczki w Katowicach wraz z usuwaniem barier dla osób niepełnosprawnych.</t>
  </si>
  <si>
    <t>33.</t>
  </si>
  <si>
    <t>WND-RPSL.08.01.00-00-056/09</t>
  </si>
  <si>
    <t>Podniesienie jakości kształcenia na Akademii Wychowania Fizycznego im. Jerzego Kukuczki w Katowicach poprzez modernizację infrastruktury sportowej</t>
  </si>
  <si>
    <t>34.</t>
  </si>
  <si>
    <t>WND-RPSL.08.01.00-00-057/09</t>
  </si>
  <si>
    <t>Cieszyński Kampus Uniwersytecki: Info –Art.-Library</t>
  </si>
  <si>
    <t>36.</t>
  </si>
  <si>
    <t>37.</t>
  </si>
  <si>
    <t>WND-RPSL.08.01.00-00-061/09</t>
  </si>
  <si>
    <t>Państwowa Wyższa Szkoła Teatralna im.  Ludwika Solskiego w Krakowie</t>
  </si>
  <si>
    <t>Przebudowa i remont części budynku należącego do krakowskiej PWST celem poprawy dostępności oraz warunków kształcenia na Wydziale Teatru Tańca w Bytomiu</t>
  </si>
  <si>
    <t>Poziom dofinansowania %</t>
  </si>
  <si>
    <t>51.12</t>
  </si>
  <si>
    <t>82.96</t>
  </si>
  <si>
    <t>83.30</t>
  </si>
  <si>
    <t>83.93</t>
  </si>
  <si>
    <t>WND-RPSL.08.01.00-00-043/09</t>
  </si>
  <si>
    <t>Śląski Uniwersytet Medyczny w Katowicach</t>
  </si>
  <si>
    <t>Przebudowa obiektu przy ul. Jordana 38 w Zabrzu dla lokalizacji biblioteki, Wydziału Zdrowia Publicznego oraz Dziekanatu Wydziału Lekarskiego z Oddziałem Lekarsko-Dentystycznym w Zabrzu SUM</t>
  </si>
  <si>
    <t>31.</t>
  </si>
  <si>
    <t xml:space="preserve">           </t>
  </si>
  <si>
    <t xml:space="preserve"> Lista projektów rezerwowych</t>
  </si>
  <si>
    <t>Załącznik nr 2</t>
  </si>
  <si>
    <t>Calkowity koszt projektu [PLN]</t>
  </si>
  <si>
    <t>Wyższa Szkoła Nauk Stosowanych w Rudzie Śląskiej</t>
  </si>
  <si>
    <t>RAZEM</t>
  </si>
  <si>
    <t>Wyższa Szkoła Zarządzania Marketingowego i Języków Obcych w Katowicach</t>
  </si>
  <si>
    <t>Wyższa Szkoła Ekonomiczno – Humanistyczna                      w Bielsku – Białej</t>
  </si>
  <si>
    <t>BYŁO:</t>
  </si>
  <si>
    <t>LISTA PROJEKTÓW WYBRANYCH DO DOFINANSOWANIA</t>
  </si>
  <si>
    <t>Numer wniosku</t>
  </si>
  <si>
    <t>Tytuł projektu</t>
  </si>
  <si>
    <t>Koszt całkowity [PLN]</t>
  </si>
  <si>
    <t xml:space="preserve">                                                                Razem                                                                                </t>
  </si>
  <si>
    <t>JEST:</t>
  </si>
  <si>
    <t>LISTA PROJEKTÓW REZERWOWYCH</t>
  </si>
  <si>
    <t>załącznik nr 3</t>
  </si>
  <si>
    <t>Załącznik do uchwały nr 3184/99/IV/ 2011 r.
Zarządu Województwa Śląskiego z   22. 11. 2011r.
Lista rezerwowa projektów
Priorytet VIII Infrastruktura edukacyjna
Działanie: 8.1 Infrastruktura szkolnictwa wyższego
Poddziałanie:  nie dotyczy
Numer naboru: 08.01.00-067/09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</si>
</sst>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00"/>
  </numFmts>
  <fonts count="15">
    <font>
      <sz val="11"/>
      <color theme="1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Verdana"/>
      <family val="2"/>
      <charset val="238"/>
    </font>
    <font>
      <sz val="12"/>
      <color theme="1"/>
      <name val="Czcionka tekstu podstawowego"/>
      <family val="2"/>
      <charset val="238"/>
    </font>
    <font>
      <sz val="12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wrapText="1"/>
    </xf>
    <xf numFmtId="10" fontId="0" fillId="0" borderId="0" xfId="0" applyNumberForma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left" vertical="center"/>
    </xf>
    <xf numFmtId="4" fontId="4" fillId="2" borderId="3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 wrapText="1"/>
    </xf>
    <xf numFmtId="10" fontId="9" fillId="0" borderId="0" xfId="0" applyNumberFormat="1" applyFont="1" applyAlignment="1">
      <alignment horizontal="left" wrapText="1"/>
    </xf>
    <xf numFmtId="0" fontId="9" fillId="0" borderId="4" xfId="0" applyFont="1" applyFill="1" applyBorder="1" applyAlignment="1">
      <alignment horizontal="center" vertical="center"/>
    </xf>
    <xf numFmtId="10" fontId="9" fillId="0" borderId="4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0" fontId="5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 wrapText="1"/>
    </xf>
    <xf numFmtId="10" fontId="5" fillId="2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12" fillId="0" borderId="4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1581150</xdr:colOff>
      <xdr:row>2</xdr:row>
      <xdr:rowOff>114300</xdr:rowOff>
    </xdr:from>
    <xdr:to>
      <xdr:col>7</xdr:col>
      <xdr:colOff>304800</xdr:colOff>
      <xdr:row>2</xdr:row>
      <xdr:rowOff>1371600</xdr:rowOff>
    </xdr:to>
    <xdr:pic>
      <xdr:nvPicPr>
        <xdr:cNvPr id="127045" name="Picture 18" descr="banner na dokumenty - czarno-biał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00" y="514350"/>
          <a:ext cx="924877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4.9989318521683403E-2"/>
  </sheetPr>
  <dimension ref="A1:AA71"/>
  <sheetViews>
    <sheetView tabSelected="1" topLeftCell="C1" zoomScale="80" zoomScaleNormal="80" workbookViewId="0">
      <selection activeCell="D6" sqref="D6:L10"/>
    </sheetView>
  </sheetViews>
  <sheetFormatPr defaultRowHeight="14.25"/>
  <cols>
    <col min="1" max="1" width="5.875" style="11" hidden="1" customWidth="1"/>
    <col min="2" max="2" width="5.75" style="11" hidden="1" customWidth="1"/>
    <col min="3" max="3" width="5.75" style="11" customWidth="1"/>
    <col min="4" max="4" width="30.5" style="11" customWidth="1"/>
    <col min="5" max="5" width="35.75" style="10" customWidth="1"/>
    <col min="6" max="6" width="44.75" style="11" customWidth="1"/>
    <col min="7" max="7" width="15.875" style="14" customWidth="1"/>
    <col min="8" max="8" width="17.75" style="20" customWidth="1"/>
    <col min="9" max="9" width="23.5" style="19" customWidth="1"/>
    <col min="10" max="10" width="9" style="1" hidden="1" customWidth="1"/>
    <col min="11" max="11" width="6.625" style="14" hidden="1" customWidth="1"/>
    <col min="12" max="12" width="9.125" style="14" hidden="1" customWidth="1"/>
    <col min="13" max="13" width="6.375" style="14" hidden="1" customWidth="1"/>
    <col min="14" max="14" width="0" style="14" hidden="1" customWidth="1"/>
    <col min="15" max="15" width="0" style="24" hidden="1" customWidth="1"/>
    <col min="16" max="16" width="0" hidden="1" customWidth="1"/>
  </cols>
  <sheetData>
    <row r="1" spans="1:27" ht="15.75">
      <c r="D1"/>
      <c r="E1" s="11"/>
      <c r="F1"/>
      <c r="G1"/>
      <c r="H1"/>
      <c r="I1"/>
      <c r="J1"/>
      <c r="K1" s="21" t="s">
        <v>102</v>
      </c>
      <c r="L1" s="23"/>
    </row>
    <row r="2" spans="1:27" ht="15.75">
      <c r="D2"/>
      <c r="E2" s="11"/>
      <c r="F2"/>
      <c r="G2"/>
      <c r="H2"/>
      <c r="I2"/>
      <c r="J2"/>
      <c r="K2" s="21"/>
      <c r="L2" s="22"/>
    </row>
    <row r="3" spans="1:27" ht="112.5" customHeight="1"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27" ht="39.75" customHeight="1">
      <c r="D4" s="92" t="s">
        <v>103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27" ht="16.5" customHeight="1">
      <c r="C5" s="48"/>
      <c r="D5" s="49"/>
      <c r="E5" s="48"/>
      <c r="F5" s="49"/>
      <c r="G5" s="49"/>
      <c r="H5" s="49"/>
      <c r="I5" s="49" t="s">
        <v>118</v>
      </c>
      <c r="J5" s="49"/>
      <c r="K5" s="21"/>
      <c r="L5" s="87" t="s">
        <v>104</v>
      </c>
      <c r="M5" s="88"/>
      <c r="N5" s="88"/>
      <c r="O5" s="88"/>
    </row>
    <row r="6" spans="1:27" ht="15">
      <c r="C6" s="69"/>
      <c r="D6" s="83" t="s">
        <v>119</v>
      </c>
      <c r="E6" s="89"/>
      <c r="F6" s="89"/>
      <c r="G6" s="89"/>
      <c r="H6" s="89"/>
      <c r="I6" s="89"/>
      <c r="J6" s="89"/>
      <c r="K6" s="89"/>
      <c r="L6" s="89"/>
      <c r="M6" s="50"/>
      <c r="N6" s="50"/>
      <c r="O6" s="51"/>
    </row>
    <row r="7" spans="1:27" ht="15">
      <c r="C7" s="69"/>
      <c r="D7" s="89"/>
      <c r="E7" s="89"/>
      <c r="F7" s="89"/>
      <c r="G7" s="89"/>
      <c r="H7" s="89"/>
      <c r="I7" s="89"/>
      <c r="J7" s="89"/>
      <c r="K7" s="89"/>
      <c r="L7" s="89"/>
      <c r="M7" s="50"/>
      <c r="N7" s="50"/>
      <c r="O7" s="51"/>
    </row>
    <row r="8" spans="1:27" ht="15">
      <c r="C8" s="69"/>
      <c r="D8" s="89"/>
      <c r="E8" s="89"/>
      <c r="F8" s="89"/>
      <c r="G8" s="89"/>
      <c r="H8" s="89"/>
      <c r="I8" s="89"/>
      <c r="J8" s="89"/>
      <c r="K8" s="89"/>
      <c r="L8" s="89"/>
      <c r="M8" s="50"/>
      <c r="N8" s="50"/>
      <c r="O8" s="51"/>
    </row>
    <row r="9" spans="1:27" ht="15">
      <c r="C9" s="69"/>
      <c r="D9" s="89"/>
      <c r="E9" s="89"/>
      <c r="F9" s="89"/>
      <c r="G9" s="89"/>
      <c r="H9" s="89"/>
      <c r="I9" s="89"/>
      <c r="J9" s="89"/>
      <c r="K9" s="89"/>
      <c r="L9" s="89"/>
      <c r="M9" s="50"/>
      <c r="N9" s="50"/>
      <c r="O9" s="51"/>
    </row>
    <row r="10" spans="1:27" ht="66.75" customHeight="1">
      <c r="C10" s="69"/>
      <c r="D10" s="89"/>
      <c r="E10" s="89"/>
      <c r="F10" s="89"/>
      <c r="G10" s="89"/>
      <c r="H10" s="89"/>
      <c r="I10" s="89"/>
      <c r="J10" s="89"/>
      <c r="K10" s="89"/>
      <c r="L10" s="89"/>
      <c r="M10" s="50"/>
      <c r="N10" s="50"/>
      <c r="O10" s="51"/>
    </row>
    <row r="11" spans="1:27" s="2" customFormat="1" ht="15.75">
      <c r="A11" s="13"/>
      <c r="B11" s="13"/>
      <c r="C11" s="70"/>
      <c r="D11" s="71"/>
      <c r="E11" s="90"/>
      <c r="F11" s="91"/>
      <c r="G11" s="91"/>
      <c r="H11" s="91"/>
      <c r="I11" s="91"/>
      <c r="J11" s="72"/>
      <c r="K11" s="72"/>
      <c r="L11" s="72"/>
      <c r="M11" s="52"/>
      <c r="N11" s="52"/>
      <c r="O11" s="53"/>
    </row>
    <row r="12" spans="1:27" s="2" customFormat="1" ht="94.5">
      <c r="A12" s="12" t="s">
        <v>2</v>
      </c>
      <c r="B12" s="12"/>
      <c r="C12" s="7" t="s">
        <v>2</v>
      </c>
      <c r="D12" s="26" t="s">
        <v>3</v>
      </c>
      <c r="E12" s="7" t="s">
        <v>4</v>
      </c>
      <c r="F12" s="7" t="s">
        <v>5</v>
      </c>
      <c r="G12" s="7" t="s">
        <v>93</v>
      </c>
      <c r="H12" s="73" t="s">
        <v>6</v>
      </c>
      <c r="I12" s="73" t="s">
        <v>105</v>
      </c>
      <c r="J12" s="25" t="s">
        <v>7</v>
      </c>
      <c r="K12" s="25" t="s">
        <v>8</v>
      </c>
      <c r="L12" s="25" t="s">
        <v>9</v>
      </c>
      <c r="M12" s="54" t="s">
        <v>10</v>
      </c>
      <c r="N12" s="55" t="s">
        <v>0</v>
      </c>
      <c r="O12" s="56" t="s">
        <v>11</v>
      </c>
    </row>
    <row r="13" spans="1:27" s="2" customFormat="1" ht="69.95" customHeight="1">
      <c r="A13" s="5" t="s">
        <v>67</v>
      </c>
      <c r="B13" s="5">
        <v>47</v>
      </c>
      <c r="C13" s="5">
        <v>1</v>
      </c>
      <c r="D13" s="5" t="s">
        <v>65</v>
      </c>
      <c r="E13" s="5" t="s">
        <v>19</v>
      </c>
      <c r="F13" s="5" t="s">
        <v>66</v>
      </c>
      <c r="G13" s="5">
        <v>85</v>
      </c>
      <c r="H13" s="6">
        <v>16855917.390000001</v>
      </c>
      <c r="I13" s="27">
        <v>19830491.050000001</v>
      </c>
      <c r="J13" s="5" t="s">
        <v>18</v>
      </c>
      <c r="K13" s="5" t="e">
        <f>#REF!</f>
        <v>#REF!</v>
      </c>
      <c r="L13" s="5" t="s">
        <v>14</v>
      </c>
      <c r="M13" s="57" t="e">
        <f>#REF!</f>
        <v>#REF!</v>
      </c>
      <c r="N13" s="57" t="e">
        <f>(K13+M13)/2</f>
        <v>#REF!</v>
      </c>
      <c r="O13" s="58" t="e">
        <f>(N13/40)</f>
        <v>#REF!</v>
      </c>
      <c r="P13" s="9"/>
      <c r="Q13" s="9"/>
      <c r="R13" s="9"/>
      <c r="S13" s="9"/>
      <c r="T13" s="9"/>
      <c r="U13" s="9"/>
      <c r="V13" s="9"/>
      <c r="W13" s="9"/>
      <c r="X13" s="9"/>
      <c r="Y13" s="29"/>
      <c r="Z13" s="9"/>
      <c r="AA13" s="9"/>
    </row>
    <row r="14" spans="1:27" s="2" customFormat="1" ht="69.95" customHeight="1">
      <c r="A14" s="12"/>
      <c r="B14" s="12"/>
      <c r="C14" s="5">
        <v>2</v>
      </c>
      <c r="D14" s="5" t="s">
        <v>62</v>
      </c>
      <c r="E14" s="5" t="s">
        <v>19</v>
      </c>
      <c r="F14" s="5" t="s">
        <v>63</v>
      </c>
      <c r="G14" s="5">
        <v>85</v>
      </c>
      <c r="H14" s="6">
        <v>20403136.5</v>
      </c>
      <c r="I14" s="27">
        <v>24020690.010000002</v>
      </c>
      <c r="J14" s="25"/>
      <c r="K14" s="25"/>
      <c r="L14" s="25"/>
      <c r="M14" s="54"/>
      <c r="N14" s="55"/>
      <c r="O14" s="56"/>
    </row>
    <row r="15" spans="1:27" s="2" customFormat="1" ht="69.95" customHeight="1">
      <c r="A15" s="12"/>
      <c r="B15" s="36"/>
      <c r="C15" s="5">
        <v>3</v>
      </c>
      <c r="D15" s="5" t="s">
        <v>74</v>
      </c>
      <c r="E15" s="5" t="s">
        <v>68</v>
      </c>
      <c r="F15" s="5" t="s">
        <v>75</v>
      </c>
      <c r="G15" s="5">
        <v>85</v>
      </c>
      <c r="H15" s="6">
        <v>18033676.5</v>
      </c>
      <c r="I15" s="27">
        <v>21216090</v>
      </c>
      <c r="J15" s="25"/>
      <c r="K15" s="25"/>
      <c r="L15" s="25"/>
      <c r="M15" s="54"/>
      <c r="N15" s="55"/>
      <c r="O15" s="59"/>
    </row>
    <row r="16" spans="1:27" s="2" customFormat="1" ht="69.95" customHeight="1">
      <c r="A16" s="5"/>
      <c r="B16" s="31"/>
      <c r="C16" s="5">
        <v>4</v>
      </c>
      <c r="D16" s="5" t="s">
        <v>58</v>
      </c>
      <c r="E16" s="5" t="s">
        <v>59</v>
      </c>
      <c r="F16" s="5" t="s">
        <v>60</v>
      </c>
      <c r="G16" s="74">
        <v>29.52</v>
      </c>
      <c r="H16" s="75">
        <v>8281551.25</v>
      </c>
      <c r="I16" s="76">
        <v>38760376</v>
      </c>
      <c r="J16" s="5"/>
      <c r="K16" s="5"/>
      <c r="L16" s="5"/>
      <c r="M16" s="57"/>
      <c r="N16" s="57"/>
      <c r="O16" s="58"/>
      <c r="P16" s="9"/>
      <c r="Q16" s="9"/>
      <c r="R16" s="9"/>
      <c r="S16" s="9"/>
      <c r="T16" s="9"/>
      <c r="U16" s="9"/>
      <c r="V16" s="9"/>
      <c r="W16" s="9"/>
      <c r="X16" s="9"/>
      <c r="Y16" s="29"/>
      <c r="Z16" s="32"/>
      <c r="AA16" s="32"/>
    </row>
    <row r="17" spans="1:15" s="2" customFormat="1" ht="69.95" customHeight="1">
      <c r="A17" s="3" t="s">
        <v>54</v>
      </c>
      <c r="B17" s="5">
        <v>38</v>
      </c>
      <c r="C17" s="5">
        <v>5</v>
      </c>
      <c r="D17" s="5" t="s">
        <v>56</v>
      </c>
      <c r="E17" s="5" t="s">
        <v>106</v>
      </c>
      <c r="F17" s="5" t="s">
        <v>57</v>
      </c>
      <c r="G17" s="18" t="s">
        <v>97</v>
      </c>
      <c r="H17" s="6">
        <v>3884859.71</v>
      </c>
      <c r="I17" s="27">
        <v>4628690.24</v>
      </c>
      <c r="J17" s="5" t="s">
        <v>14</v>
      </c>
      <c r="K17" s="5" t="e">
        <f>#REF!</f>
        <v>#REF!</v>
      </c>
      <c r="L17" s="5" t="s">
        <v>34</v>
      </c>
      <c r="M17" s="57" t="e">
        <f>#REF!</f>
        <v>#REF!</v>
      </c>
      <c r="N17" s="57" t="e">
        <f t="shared" ref="N17:N25" si="0">(K17+M17)/2</f>
        <v>#REF!</v>
      </c>
      <c r="O17" s="61" t="e">
        <f t="shared" ref="O17:O25" si="1">(N17/40)</f>
        <v>#REF!</v>
      </c>
    </row>
    <row r="18" spans="1:15" s="2" customFormat="1" ht="69.95" customHeight="1">
      <c r="A18" s="3"/>
      <c r="B18" s="5"/>
      <c r="C18" s="5">
        <v>6</v>
      </c>
      <c r="D18" s="5" t="s">
        <v>86</v>
      </c>
      <c r="E18" s="5" t="s">
        <v>68</v>
      </c>
      <c r="F18" s="5" t="s">
        <v>87</v>
      </c>
      <c r="G18" s="5">
        <v>85</v>
      </c>
      <c r="H18" s="6">
        <v>7483975.4900000002</v>
      </c>
      <c r="I18" s="27">
        <v>9048618.9700000007</v>
      </c>
      <c r="J18" s="5"/>
      <c r="K18" s="5"/>
      <c r="L18" s="5"/>
      <c r="M18" s="57"/>
      <c r="N18" s="57"/>
      <c r="O18" s="61"/>
    </row>
    <row r="19" spans="1:15" s="2" customFormat="1" ht="69.95" customHeight="1">
      <c r="A19" s="5" t="s">
        <v>61</v>
      </c>
      <c r="B19" s="5">
        <v>42</v>
      </c>
      <c r="C19" s="5">
        <v>7</v>
      </c>
      <c r="D19" s="5" t="s">
        <v>79</v>
      </c>
      <c r="E19" s="5" t="s">
        <v>80</v>
      </c>
      <c r="F19" s="5" t="s">
        <v>81</v>
      </c>
      <c r="G19" s="5">
        <v>85</v>
      </c>
      <c r="H19" s="6">
        <v>6224174.3799999999</v>
      </c>
      <c r="I19" s="27">
        <v>7322558.0999999996</v>
      </c>
      <c r="J19" s="5" t="s">
        <v>15</v>
      </c>
      <c r="K19" s="5" t="e">
        <f>#REF!</f>
        <v>#REF!</v>
      </c>
      <c r="L19" s="5" t="s">
        <v>14</v>
      </c>
      <c r="M19" s="57" t="e">
        <f>#REF!</f>
        <v>#REF!</v>
      </c>
      <c r="N19" s="57" t="e">
        <f t="shared" si="0"/>
        <v>#REF!</v>
      </c>
      <c r="O19" s="61" t="e">
        <f t="shared" si="1"/>
        <v>#REF!</v>
      </c>
    </row>
    <row r="20" spans="1:15" s="2" customFormat="1" ht="69.95" customHeight="1">
      <c r="A20" s="5" t="s">
        <v>64</v>
      </c>
      <c r="B20" s="5">
        <v>46</v>
      </c>
      <c r="C20" s="5">
        <v>8</v>
      </c>
      <c r="D20" s="5" t="s">
        <v>49</v>
      </c>
      <c r="E20" s="5" t="s">
        <v>50</v>
      </c>
      <c r="F20" s="5" t="s">
        <v>51</v>
      </c>
      <c r="G20" s="18" t="s">
        <v>96</v>
      </c>
      <c r="H20" s="6">
        <v>9447258.8699999992</v>
      </c>
      <c r="I20" s="27">
        <v>11341247.15</v>
      </c>
      <c r="J20" s="5" t="s">
        <v>14</v>
      </c>
      <c r="K20" s="5" t="e">
        <f>#REF!</f>
        <v>#REF!</v>
      </c>
      <c r="L20" s="5" t="s">
        <v>47</v>
      </c>
      <c r="M20" s="57" t="e">
        <f>#REF!</f>
        <v>#REF!</v>
      </c>
      <c r="N20" s="57" t="e">
        <f t="shared" si="0"/>
        <v>#REF!</v>
      </c>
      <c r="O20" s="61" t="e">
        <f t="shared" si="1"/>
        <v>#REF!</v>
      </c>
    </row>
    <row r="21" spans="1:15" s="2" customFormat="1" ht="69.95" customHeight="1">
      <c r="A21" s="5" t="s">
        <v>101</v>
      </c>
      <c r="B21" s="5">
        <v>53</v>
      </c>
      <c r="C21" s="5">
        <v>9</v>
      </c>
      <c r="D21" s="5" t="s">
        <v>35</v>
      </c>
      <c r="E21" s="5" t="s">
        <v>36</v>
      </c>
      <c r="F21" s="5" t="s">
        <v>37</v>
      </c>
      <c r="G21" s="18" t="s">
        <v>94</v>
      </c>
      <c r="H21" s="6">
        <v>2434320.89</v>
      </c>
      <c r="I21" s="27">
        <v>5115955.1500000004</v>
      </c>
      <c r="J21" s="5" t="s">
        <v>15</v>
      </c>
      <c r="K21" s="5" t="e">
        <f>#REF!</f>
        <v>#REF!</v>
      </c>
      <c r="L21" s="5" t="s">
        <v>24</v>
      </c>
      <c r="M21" s="57" t="e">
        <f>#REF!</f>
        <v>#REF!</v>
      </c>
      <c r="N21" s="57" t="e">
        <f t="shared" si="0"/>
        <v>#REF!</v>
      </c>
      <c r="O21" s="61" t="e">
        <f t="shared" si="1"/>
        <v>#REF!</v>
      </c>
    </row>
    <row r="22" spans="1:15" s="2" customFormat="1" ht="69.95" customHeight="1">
      <c r="A22" s="5" t="s">
        <v>48</v>
      </c>
      <c r="B22" s="5">
        <v>36</v>
      </c>
      <c r="C22" s="5">
        <v>10</v>
      </c>
      <c r="D22" s="5" t="s">
        <v>44</v>
      </c>
      <c r="E22" s="5" t="s">
        <v>45</v>
      </c>
      <c r="F22" s="5" t="s">
        <v>46</v>
      </c>
      <c r="G22" s="5">
        <v>85</v>
      </c>
      <c r="H22" s="6">
        <v>11676078.35</v>
      </c>
      <c r="I22" s="27">
        <v>14037411.09</v>
      </c>
      <c r="J22" s="5" t="s">
        <v>1</v>
      </c>
      <c r="K22" s="5" t="e">
        <f>#REF!</f>
        <v>#REF!</v>
      </c>
      <c r="L22" s="5" t="s">
        <v>47</v>
      </c>
      <c r="M22" s="57" t="e">
        <f>#REF!</f>
        <v>#REF!</v>
      </c>
      <c r="N22" s="57" t="e">
        <f t="shared" si="0"/>
        <v>#REF!</v>
      </c>
      <c r="O22" s="61" t="e">
        <f t="shared" si="1"/>
        <v>#REF!</v>
      </c>
    </row>
    <row r="23" spans="1:15" ht="69.95" customHeight="1">
      <c r="A23" s="5" t="s">
        <v>67</v>
      </c>
      <c r="B23" s="5">
        <v>47</v>
      </c>
      <c r="C23" s="5">
        <v>11</v>
      </c>
      <c r="D23" s="5" t="s">
        <v>76</v>
      </c>
      <c r="E23" s="5" t="s">
        <v>68</v>
      </c>
      <c r="F23" s="5" t="s">
        <v>77</v>
      </c>
      <c r="G23" s="5">
        <v>85</v>
      </c>
      <c r="H23" s="6">
        <v>3306452.17</v>
      </c>
      <c r="I23" s="27">
        <v>3997138</v>
      </c>
      <c r="J23" s="5" t="s">
        <v>1</v>
      </c>
      <c r="K23" s="5" t="e">
        <f>#REF!</f>
        <v>#REF!</v>
      </c>
      <c r="L23" s="5" t="s">
        <v>18</v>
      </c>
      <c r="M23" s="57" t="e">
        <f>#REF!</f>
        <v>#REF!</v>
      </c>
      <c r="N23" s="57" t="e">
        <f t="shared" si="0"/>
        <v>#REF!</v>
      </c>
      <c r="O23" s="61" t="e">
        <f t="shared" si="1"/>
        <v>#REF!</v>
      </c>
    </row>
    <row r="24" spans="1:15" ht="69.95" customHeight="1">
      <c r="A24" s="3" t="s">
        <v>69</v>
      </c>
      <c r="B24" s="3">
        <v>49</v>
      </c>
      <c r="C24" s="5">
        <v>12</v>
      </c>
      <c r="D24" s="5" t="s">
        <v>29</v>
      </c>
      <c r="E24" s="5" t="s">
        <v>30</v>
      </c>
      <c r="F24" s="5" t="s">
        <v>31</v>
      </c>
      <c r="G24" s="5">
        <v>85</v>
      </c>
      <c r="H24" s="6">
        <v>3721271.02</v>
      </c>
      <c r="I24" s="27">
        <v>4377965.91</v>
      </c>
      <c r="J24" s="5" t="s">
        <v>1</v>
      </c>
      <c r="K24" s="5" t="e">
        <f>#REF!</f>
        <v>#REF!</v>
      </c>
      <c r="L24" s="5" t="s">
        <v>24</v>
      </c>
      <c r="M24" s="57" t="e">
        <f>#REF!</f>
        <v>#REF!</v>
      </c>
      <c r="N24" s="57" t="e">
        <f t="shared" si="0"/>
        <v>#REF!</v>
      </c>
      <c r="O24" s="61" t="e">
        <f t="shared" si="1"/>
        <v>#REF!</v>
      </c>
    </row>
    <row r="25" spans="1:15" s="2" customFormat="1" ht="69.95" customHeight="1">
      <c r="A25" s="5" t="s">
        <v>72</v>
      </c>
      <c r="B25" s="3">
        <v>51</v>
      </c>
      <c r="C25" s="5">
        <v>13</v>
      </c>
      <c r="D25" s="5" t="s">
        <v>52</v>
      </c>
      <c r="E25" s="5" t="s">
        <v>50</v>
      </c>
      <c r="F25" s="5" t="s">
        <v>53</v>
      </c>
      <c r="G25" s="5">
        <v>85</v>
      </c>
      <c r="H25" s="6">
        <v>1100406.1299999999</v>
      </c>
      <c r="I25" s="27">
        <v>1294595.45</v>
      </c>
      <c r="J25" s="5" t="s">
        <v>1</v>
      </c>
      <c r="K25" s="5" t="e">
        <f>#REF!</f>
        <v>#REF!</v>
      </c>
      <c r="L25" s="5" t="s">
        <v>14</v>
      </c>
      <c r="M25" s="57" t="e">
        <f>#REF!</f>
        <v>#REF!</v>
      </c>
      <c r="N25" s="57" t="e">
        <f t="shared" si="0"/>
        <v>#REF!</v>
      </c>
      <c r="O25" s="61" t="e">
        <f t="shared" si="1"/>
        <v>#REF!</v>
      </c>
    </row>
    <row r="26" spans="1:15" s="2" customFormat="1" ht="69.95" customHeight="1">
      <c r="A26" s="5" t="s">
        <v>55</v>
      </c>
      <c r="B26" s="5">
        <v>39</v>
      </c>
      <c r="C26" s="5">
        <v>14</v>
      </c>
      <c r="D26" s="5" t="s">
        <v>21</v>
      </c>
      <c r="E26" s="5" t="s">
        <v>22</v>
      </c>
      <c r="F26" s="5" t="s">
        <v>23</v>
      </c>
      <c r="G26" s="5">
        <v>85</v>
      </c>
      <c r="H26" s="6">
        <v>2485311.4300000002</v>
      </c>
      <c r="I26" s="27">
        <v>2923895.8</v>
      </c>
      <c r="J26" s="5"/>
      <c r="K26" s="5"/>
      <c r="L26" s="5"/>
      <c r="M26" s="57"/>
      <c r="N26" s="57"/>
      <c r="O26" s="61"/>
    </row>
    <row r="27" spans="1:15" s="2" customFormat="1" ht="69.95" customHeight="1">
      <c r="A27" s="3" t="s">
        <v>28</v>
      </c>
      <c r="B27" s="5">
        <v>24</v>
      </c>
      <c r="C27" s="5">
        <v>14</v>
      </c>
      <c r="D27" s="5" t="s">
        <v>41</v>
      </c>
      <c r="E27" s="5" t="s">
        <v>42</v>
      </c>
      <c r="F27" s="5" t="s">
        <v>43</v>
      </c>
      <c r="G27" s="5">
        <v>85</v>
      </c>
      <c r="H27" s="6">
        <v>4910252.1399999997</v>
      </c>
      <c r="I27" s="27">
        <v>5776767.2300000004</v>
      </c>
      <c r="J27" s="5" t="s">
        <v>15</v>
      </c>
      <c r="K27" s="5" t="e">
        <f>#REF!</f>
        <v>#REF!</v>
      </c>
      <c r="L27" s="5" t="s">
        <v>20</v>
      </c>
      <c r="M27" s="57" t="e">
        <f>#REF!</f>
        <v>#REF!</v>
      </c>
      <c r="N27" s="57" t="e">
        <f t="shared" ref="N27:N32" si="2">(K27+M27)/2</f>
        <v>#REF!</v>
      </c>
      <c r="O27" s="61" t="e">
        <f t="shared" ref="O27:O32" si="3">(N27/40)</f>
        <v>#REF!</v>
      </c>
    </row>
    <row r="28" spans="1:15" s="2" customFormat="1" ht="69.95" customHeight="1">
      <c r="A28" s="3" t="s">
        <v>78</v>
      </c>
      <c r="B28" s="5">
        <v>54</v>
      </c>
      <c r="C28" s="5">
        <v>15</v>
      </c>
      <c r="D28" s="3" t="s">
        <v>98</v>
      </c>
      <c r="E28" s="5" t="s">
        <v>99</v>
      </c>
      <c r="F28" s="3" t="s">
        <v>100</v>
      </c>
      <c r="G28" s="5">
        <v>85</v>
      </c>
      <c r="H28" s="4">
        <v>22010147.350000001</v>
      </c>
      <c r="I28" s="6">
        <v>25894291.010000002</v>
      </c>
      <c r="J28" s="5" t="s">
        <v>73</v>
      </c>
      <c r="K28" s="5" t="e">
        <f>#REF!</f>
        <v>#REF!</v>
      </c>
      <c r="L28" s="5" t="s">
        <v>34</v>
      </c>
      <c r="M28" s="60" t="e">
        <f>#REF!</f>
        <v>#REF!</v>
      </c>
      <c r="N28" s="57" t="e">
        <f t="shared" si="2"/>
        <v>#REF!</v>
      </c>
      <c r="O28" s="61" t="e">
        <f t="shared" si="3"/>
        <v>#REF!</v>
      </c>
    </row>
    <row r="29" spans="1:15" s="2" customFormat="1" ht="69.95" customHeight="1">
      <c r="A29" s="5" t="s">
        <v>82</v>
      </c>
      <c r="B29" s="5">
        <v>55</v>
      </c>
      <c r="C29" s="5">
        <v>16</v>
      </c>
      <c r="D29" s="5" t="s">
        <v>83</v>
      </c>
      <c r="E29" s="5" t="s">
        <v>80</v>
      </c>
      <c r="F29" s="5" t="s">
        <v>84</v>
      </c>
      <c r="G29" s="5">
        <v>85</v>
      </c>
      <c r="H29" s="6">
        <v>2918381.46</v>
      </c>
      <c r="I29" s="27">
        <v>3433389.96</v>
      </c>
      <c r="J29" s="5" t="s">
        <v>1</v>
      </c>
      <c r="K29" s="5" t="e">
        <f>#REF!</f>
        <v>#REF!</v>
      </c>
      <c r="L29" s="5" t="s">
        <v>18</v>
      </c>
      <c r="M29" s="57" t="e">
        <f>#REF!</f>
        <v>#REF!</v>
      </c>
      <c r="N29" s="57" t="e">
        <f t="shared" si="2"/>
        <v>#REF!</v>
      </c>
      <c r="O29" s="61" t="e">
        <f t="shared" si="3"/>
        <v>#REF!</v>
      </c>
    </row>
    <row r="30" spans="1:15" s="2" customFormat="1" ht="69.95" customHeight="1">
      <c r="A30" s="5" t="s">
        <v>85</v>
      </c>
      <c r="B30" s="5">
        <v>56</v>
      </c>
      <c r="C30" s="5">
        <v>17</v>
      </c>
      <c r="D30" s="5" t="s">
        <v>16</v>
      </c>
      <c r="E30" s="5" t="s">
        <v>109</v>
      </c>
      <c r="F30" s="5" t="s">
        <v>17</v>
      </c>
      <c r="G30" s="18" t="s">
        <v>95</v>
      </c>
      <c r="H30" s="6">
        <v>11865297.380000001</v>
      </c>
      <c r="I30" s="27">
        <v>14455909</v>
      </c>
      <c r="J30" s="5" t="s">
        <v>18</v>
      </c>
      <c r="K30" s="5" t="e">
        <f>#REF!</f>
        <v>#REF!</v>
      </c>
      <c r="L30" s="5" t="s">
        <v>1</v>
      </c>
      <c r="M30" s="57" t="e">
        <f>#REF!</f>
        <v>#REF!</v>
      </c>
      <c r="N30" s="57" t="e">
        <f t="shared" si="2"/>
        <v>#REF!</v>
      </c>
      <c r="O30" s="61" t="e">
        <f t="shared" si="3"/>
        <v>#REF!</v>
      </c>
    </row>
    <row r="31" spans="1:15" s="2" customFormat="1" ht="69.95" customHeight="1">
      <c r="A31" s="3" t="s">
        <v>88</v>
      </c>
      <c r="B31" s="5">
        <v>58</v>
      </c>
      <c r="C31" s="5">
        <v>18</v>
      </c>
      <c r="D31" s="5" t="s">
        <v>12</v>
      </c>
      <c r="E31" s="5" t="s">
        <v>108</v>
      </c>
      <c r="F31" s="5" t="s">
        <v>13</v>
      </c>
      <c r="G31" s="5">
        <v>85</v>
      </c>
      <c r="H31" s="6">
        <v>2363093.5</v>
      </c>
      <c r="I31" s="27">
        <v>4490602.4800000004</v>
      </c>
      <c r="J31" s="5" t="s">
        <v>14</v>
      </c>
      <c r="K31" s="5" t="e">
        <f>#REF!</f>
        <v>#REF!</v>
      </c>
      <c r="L31" s="5" t="s">
        <v>15</v>
      </c>
      <c r="M31" s="57" t="e">
        <f>#REF!</f>
        <v>#REF!</v>
      </c>
      <c r="N31" s="57" t="e">
        <f t="shared" si="2"/>
        <v>#REF!</v>
      </c>
      <c r="O31" s="61" t="e">
        <f t="shared" si="3"/>
        <v>#REF!</v>
      </c>
    </row>
    <row r="32" spans="1:15" s="2" customFormat="1" ht="69.95" customHeight="1">
      <c r="A32" s="5" t="s">
        <v>89</v>
      </c>
      <c r="B32" s="5">
        <v>59</v>
      </c>
      <c r="C32" s="5">
        <v>19</v>
      </c>
      <c r="D32" s="28" t="s">
        <v>38</v>
      </c>
      <c r="E32" s="5" t="s">
        <v>39</v>
      </c>
      <c r="F32" s="5" t="s">
        <v>40</v>
      </c>
      <c r="G32" s="5">
        <v>85</v>
      </c>
      <c r="H32" s="6">
        <v>2442357.0099999998</v>
      </c>
      <c r="I32" s="27">
        <v>2873361.19</v>
      </c>
      <c r="J32" s="5" t="s">
        <v>15</v>
      </c>
      <c r="K32" s="5" t="e">
        <f>#REF!</f>
        <v>#REF!</v>
      </c>
      <c r="L32" s="5" t="s">
        <v>20</v>
      </c>
      <c r="M32" s="57" t="e">
        <f>#REF!</f>
        <v>#REF!</v>
      </c>
      <c r="N32" s="57" t="e">
        <f t="shared" si="2"/>
        <v>#REF!</v>
      </c>
      <c r="O32" s="61" t="e">
        <f t="shared" si="3"/>
        <v>#REF!</v>
      </c>
    </row>
    <row r="33" spans="1:15" s="34" customFormat="1" ht="47.25" customHeight="1">
      <c r="A33" s="33"/>
      <c r="B33" s="33"/>
      <c r="C33" s="31"/>
      <c r="D33" s="82" t="s">
        <v>107</v>
      </c>
      <c r="E33" s="81"/>
      <c r="F33" s="77"/>
      <c r="G33" s="18"/>
      <c r="H33" s="78">
        <f>SUM(H13:H32)</f>
        <v>161847918.91999999</v>
      </c>
      <c r="I33" s="78">
        <f>SUM(I13:I32)</f>
        <v>224840043.78999996</v>
      </c>
      <c r="J33" s="79"/>
      <c r="K33" s="80"/>
      <c r="L33" s="80"/>
      <c r="M33" s="62"/>
      <c r="N33" s="62"/>
      <c r="O33" s="63"/>
    </row>
    <row r="34" spans="1:15" ht="15.75">
      <c r="C34" s="64"/>
      <c r="D34" s="48"/>
      <c r="E34" s="65"/>
      <c r="F34" s="48"/>
      <c r="G34" s="66"/>
      <c r="H34" s="67"/>
      <c r="I34" s="68"/>
    </row>
    <row r="35" spans="1:15" ht="51" customHeight="1">
      <c r="C35" s="94"/>
      <c r="D35" s="94"/>
      <c r="E35" s="94"/>
      <c r="F35" s="94"/>
      <c r="G35" s="94"/>
      <c r="H35" s="94"/>
      <c r="I35" s="94"/>
    </row>
    <row r="36" spans="1:15">
      <c r="C36" s="8"/>
    </row>
    <row r="37" spans="1:15">
      <c r="C37" s="8"/>
    </row>
    <row r="38" spans="1:15" ht="6" customHeight="1">
      <c r="C38" s="8"/>
    </row>
    <row r="39" spans="1:15" hidden="1">
      <c r="C39" s="8"/>
    </row>
    <row r="40" spans="1:15" hidden="1">
      <c r="C40" s="8"/>
    </row>
    <row r="41" spans="1:15">
      <c r="C41" s="30"/>
    </row>
    <row r="47" spans="1:15" ht="15">
      <c r="D47" s="14"/>
      <c r="E47" s="17"/>
      <c r="F47" s="15"/>
      <c r="G47" s="1"/>
      <c r="H47" s="19"/>
      <c r="J47" s="14"/>
      <c r="N47" s="16"/>
    </row>
    <row r="48" spans="1:15" ht="15">
      <c r="D48" s="14"/>
      <c r="E48" s="17"/>
      <c r="F48" s="15"/>
      <c r="G48" s="1"/>
      <c r="H48" s="19"/>
      <c r="J48" s="14"/>
      <c r="N48" s="16"/>
    </row>
    <row r="49" spans="4:14" ht="15">
      <c r="D49" s="14"/>
      <c r="E49" s="17"/>
      <c r="F49" s="15"/>
      <c r="G49" s="1"/>
      <c r="H49" s="19"/>
      <c r="J49" s="14"/>
      <c r="N49" s="16"/>
    </row>
    <row r="66" spans="3:9">
      <c r="C66" s="8"/>
    </row>
    <row r="67" spans="3:9">
      <c r="C67" s="8"/>
    </row>
    <row r="68" spans="3:9">
      <c r="C68" s="8"/>
      <c r="H68" s="84"/>
      <c r="I68" s="85"/>
    </row>
    <row r="69" spans="3:9">
      <c r="C69" s="8"/>
      <c r="G69" s="86"/>
      <c r="H69" s="85"/>
      <c r="I69" s="85"/>
    </row>
    <row r="70" spans="3:9">
      <c r="C70" s="8"/>
    </row>
    <row r="71" spans="3:9">
      <c r="C71" s="8"/>
    </row>
  </sheetData>
  <mergeCells count="8">
    <mergeCell ref="H68:I68"/>
    <mergeCell ref="G69:I69"/>
    <mergeCell ref="D3:O3"/>
    <mergeCell ref="L5:O5"/>
    <mergeCell ref="D6:L10"/>
    <mergeCell ref="E11:I11"/>
    <mergeCell ref="D4:O4"/>
    <mergeCell ref="C35:I35"/>
  </mergeCells>
  <pageMargins left="0.35433070866141736" right="0.15748031496062992" top="0.31496062992125984" bottom="0.15748031496062992" header="0.31496062992125984" footer="0.15748031496062992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52"/>
  <sheetViews>
    <sheetView topLeftCell="A38" workbookViewId="0">
      <selection activeCell="H24" sqref="B24:H24"/>
    </sheetView>
  </sheetViews>
  <sheetFormatPr defaultRowHeight="14.25"/>
  <cols>
    <col min="2" max="2" width="5.625" customWidth="1"/>
    <col min="3" max="3" width="14.75" customWidth="1"/>
    <col min="4" max="4" width="16.375" customWidth="1"/>
    <col min="5" max="5" width="20.25" customWidth="1"/>
    <col min="6" max="6" width="18" customWidth="1"/>
    <col min="7" max="7" width="17.5" customWidth="1"/>
    <col min="8" max="8" width="18.875" customWidth="1"/>
  </cols>
  <sheetData>
    <row r="1" spans="2:8">
      <c r="B1" s="37"/>
      <c r="C1" s="37"/>
      <c r="D1" s="37"/>
      <c r="E1" s="37"/>
      <c r="F1" s="37"/>
      <c r="G1" s="37"/>
      <c r="H1" s="37"/>
    </row>
    <row r="2" spans="2:8">
      <c r="B2" s="38"/>
      <c r="C2" s="38"/>
      <c r="D2" s="38"/>
      <c r="E2" s="38"/>
      <c r="F2" s="38"/>
      <c r="G2" s="38"/>
      <c r="H2" s="38"/>
    </row>
    <row r="3" spans="2:8">
      <c r="B3" s="95" t="s">
        <v>110</v>
      </c>
      <c r="C3" s="95"/>
      <c r="D3" s="95"/>
      <c r="E3" s="95"/>
      <c r="F3" s="95"/>
      <c r="G3" s="95"/>
      <c r="H3" s="95"/>
    </row>
    <row r="4" spans="2:8">
      <c r="B4" s="96" t="s">
        <v>111</v>
      </c>
      <c r="C4" s="96"/>
      <c r="D4" s="96"/>
      <c r="E4" s="96"/>
      <c r="F4" s="96"/>
      <c r="G4" s="96"/>
      <c r="H4" s="96"/>
    </row>
    <row r="5" spans="2:8" ht="25.5">
      <c r="B5" s="35" t="s">
        <v>2</v>
      </c>
      <c r="C5" s="35" t="s">
        <v>112</v>
      </c>
      <c r="D5" s="35" t="s">
        <v>4</v>
      </c>
      <c r="E5" s="35" t="s">
        <v>113</v>
      </c>
      <c r="F5" s="35" t="s">
        <v>93</v>
      </c>
      <c r="G5" s="35" t="s">
        <v>6</v>
      </c>
      <c r="H5" s="35" t="s">
        <v>114</v>
      </c>
    </row>
    <row r="6" spans="2:8" ht="94.5" customHeight="1">
      <c r="B6" s="3">
        <v>13</v>
      </c>
      <c r="C6" s="5" t="s">
        <v>25</v>
      </c>
      <c r="D6" s="5" t="s">
        <v>26</v>
      </c>
      <c r="E6" s="5" t="s">
        <v>27</v>
      </c>
      <c r="F6" s="5">
        <v>85</v>
      </c>
      <c r="G6" s="6">
        <v>2532987.96</v>
      </c>
      <c r="H6" s="27">
        <v>3072949.84</v>
      </c>
    </row>
    <row r="7" spans="2:8" ht="76.5">
      <c r="B7" s="43">
        <v>14</v>
      </c>
      <c r="C7" s="43" t="s">
        <v>58</v>
      </c>
      <c r="D7" s="43" t="s">
        <v>59</v>
      </c>
      <c r="E7" s="43" t="s">
        <v>60</v>
      </c>
      <c r="F7" s="44">
        <v>29.52</v>
      </c>
      <c r="G7" s="45">
        <v>8281551.25</v>
      </c>
      <c r="H7" s="46">
        <v>38760376</v>
      </c>
    </row>
    <row r="8" spans="2:8" ht="89.25">
      <c r="B8" s="3">
        <v>15</v>
      </c>
      <c r="C8" s="3" t="s">
        <v>70</v>
      </c>
      <c r="D8" s="5" t="s">
        <v>68</v>
      </c>
      <c r="E8" s="3" t="s">
        <v>71</v>
      </c>
      <c r="F8" s="5">
        <v>85</v>
      </c>
      <c r="G8" s="4">
        <v>1180292.58</v>
      </c>
      <c r="H8" s="27">
        <v>1426800</v>
      </c>
    </row>
    <row r="9" spans="2:8" ht="63.75">
      <c r="B9" s="3">
        <v>16</v>
      </c>
      <c r="C9" s="5" t="s">
        <v>32</v>
      </c>
      <c r="D9" s="5" t="s">
        <v>19</v>
      </c>
      <c r="E9" s="5" t="s">
        <v>33</v>
      </c>
      <c r="F9" s="5">
        <v>85</v>
      </c>
      <c r="G9" s="6">
        <v>4675000</v>
      </c>
      <c r="H9" s="27">
        <v>5500000</v>
      </c>
    </row>
    <row r="10" spans="2:8" ht="89.25">
      <c r="B10" s="18">
        <v>17</v>
      </c>
      <c r="C10" s="5" t="s">
        <v>90</v>
      </c>
      <c r="D10" s="5" t="s">
        <v>91</v>
      </c>
      <c r="E10" s="5" t="s">
        <v>92</v>
      </c>
      <c r="F10" s="5">
        <v>85</v>
      </c>
      <c r="G10" s="6">
        <v>2993035.04</v>
      </c>
      <c r="H10" s="27">
        <v>3721217.7</v>
      </c>
    </row>
    <row r="11" spans="2:8">
      <c r="B11" s="97" t="s">
        <v>115</v>
      </c>
      <c r="C11" s="98"/>
      <c r="D11" s="98"/>
      <c r="E11" s="98"/>
      <c r="F11" s="99"/>
      <c r="G11" s="39">
        <v>130651690.2</v>
      </c>
      <c r="H11" s="39">
        <v>191551793.59</v>
      </c>
    </row>
    <row r="12" spans="2:8">
      <c r="B12" s="40"/>
      <c r="C12" s="41"/>
      <c r="D12" s="41"/>
      <c r="E12" s="41"/>
      <c r="F12" s="41"/>
      <c r="G12" s="41"/>
      <c r="H12" s="42"/>
    </row>
    <row r="16" spans="2:8">
      <c r="B16" s="38"/>
      <c r="C16" s="38"/>
      <c r="D16" s="38"/>
      <c r="E16" s="38"/>
      <c r="F16" s="38"/>
      <c r="G16" s="38"/>
      <c r="H16" s="38"/>
    </row>
    <row r="17" spans="2:8">
      <c r="B17" s="95" t="s">
        <v>116</v>
      </c>
      <c r="C17" s="95"/>
      <c r="D17" s="95"/>
      <c r="E17" s="95"/>
      <c r="F17" s="95"/>
      <c r="G17" s="95"/>
      <c r="H17" s="95"/>
    </row>
    <row r="18" spans="2:8">
      <c r="B18" s="96" t="s">
        <v>111</v>
      </c>
      <c r="C18" s="96"/>
      <c r="D18" s="96"/>
      <c r="E18" s="96"/>
      <c r="F18" s="96"/>
      <c r="G18" s="96"/>
      <c r="H18" s="96"/>
    </row>
    <row r="19" spans="2:8" ht="25.5">
      <c r="B19" s="35" t="s">
        <v>2</v>
      </c>
      <c r="C19" s="35" t="s">
        <v>112</v>
      </c>
      <c r="D19" s="35" t="s">
        <v>4</v>
      </c>
      <c r="E19" s="35" t="s">
        <v>113</v>
      </c>
      <c r="F19" s="35" t="s">
        <v>93</v>
      </c>
      <c r="G19" s="35" t="s">
        <v>6</v>
      </c>
      <c r="H19" s="35" t="s">
        <v>114</v>
      </c>
    </row>
    <row r="20" spans="2:8" ht="63.75">
      <c r="B20" s="3">
        <v>13</v>
      </c>
      <c r="C20" s="5" t="s">
        <v>25</v>
      </c>
      <c r="D20" s="5" t="s">
        <v>26</v>
      </c>
      <c r="E20" s="5" t="s">
        <v>27</v>
      </c>
      <c r="F20" s="5">
        <v>85</v>
      </c>
      <c r="G20" s="6">
        <v>2532987.96</v>
      </c>
      <c r="H20" s="27">
        <v>3072949.84</v>
      </c>
    </row>
    <row r="21" spans="2:8" ht="89.25">
      <c r="B21" s="3">
        <v>14</v>
      </c>
      <c r="C21" s="3" t="s">
        <v>70</v>
      </c>
      <c r="D21" s="5" t="s">
        <v>68</v>
      </c>
      <c r="E21" s="3" t="s">
        <v>71</v>
      </c>
      <c r="F21" s="5">
        <v>85</v>
      </c>
      <c r="G21" s="4">
        <v>1180292.58</v>
      </c>
      <c r="H21" s="27">
        <v>1426800</v>
      </c>
    </row>
    <row r="22" spans="2:8" ht="63.75">
      <c r="B22" s="3">
        <v>15</v>
      </c>
      <c r="C22" s="5" t="s">
        <v>32</v>
      </c>
      <c r="D22" s="5" t="s">
        <v>19</v>
      </c>
      <c r="E22" s="5" t="s">
        <v>33</v>
      </c>
      <c r="F22" s="5">
        <v>85</v>
      </c>
      <c r="G22" s="6">
        <v>4675000</v>
      </c>
      <c r="H22" s="27">
        <v>5500000</v>
      </c>
    </row>
    <row r="23" spans="2:8" ht="89.25">
      <c r="B23" s="18">
        <v>16</v>
      </c>
      <c r="C23" s="5" t="s">
        <v>90</v>
      </c>
      <c r="D23" s="5" t="s">
        <v>91</v>
      </c>
      <c r="E23" s="5" t="s">
        <v>92</v>
      </c>
      <c r="F23" s="5">
        <v>85</v>
      </c>
      <c r="G23" s="6">
        <v>2993035.04</v>
      </c>
      <c r="H23" s="27">
        <v>3721217.7</v>
      </c>
    </row>
    <row r="24" spans="2:8">
      <c r="B24" s="100" t="s">
        <v>115</v>
      </c>
      <c r="C24" s="101"/>
      <c r="D24" s="101"/>
      <c r="E24" s="101"/>
      <c r="F24" s="102"/>
      <c r="G24" s="47">
        <v>122370138.95</v>
      </c>
      <c r="H24" s="47">
        <v>152751417.59</v>
      </c>
    </row>
    <row r="31" spans="2:8">
      <c r="B31" s="95" t="s">
        <v>110</v>
      </c>
      <c r="C31" s="95"/>
      <c r="D31" s="95"/>
      <c r="E31" s="95"/>
      <c r="F31" s="95"/>
      <c r="G31" s="95"/>
      <c r="H31" s="95"/>
    </row>
    <row r="32" spans="2:8">
      <c r="B32" s="96" t="s">
        <v>117</v>
      </c>
      <c r="C32" s="96"/>
      <c r="D32" s="96"/>
      <c r="E32" s="96"/>
      <c r="F32" s="96"/>
      <c r="G32" s="96"/>
      <c r="H32" s="96"/>
    </row>
    <row r="33" spans="2:8" ht="25.5">
      <c r="B33" s="35" t="s">
        <v>2</v>
      </c>
      <c r="C33" s="35" t="s">
        <v>112</v>
      </c>
      <c r="D33" s="35" t="s">
        <v>4</v>
      </c>
      <c r="E33" s="35" t="s">
        <v>113</v>
      </c>
      <c r="F33" s="35" t="s">
        <v>93</v>
      </c>
      <c r="G33" s="35" t="s">
        <v>6</v>
      </c>
      <c r="H33" s="35" t="s">
        <v>114</v>
      </c>
    </row>
    <row r="34" spans="2:8" ht="63.75">
      <c r="B34" s="3">
        <v>1</v>
      </c>
      <c r="C34" s="5" t="s">
        <v>65</v>
      </c>
      <c r="D34" s="5" t="s">
        <v>19</v>
      </c>
      <c r="E34" s="5" t="s">
        <v>66</v>
      </c>
      <c r="F34" s="5">
        <v>85</v>
      </c>
      <c r="G34" s="6">
        <v>16855917.390000001</v>
      </c>
      <c r="H34" s="27">
        <v>19830491.050000001</v>
      </c>
    </row>
    <row r="35" spans="2:8" s="2" customFormat="1" ht="43.5" customHeight="1">
      <c r="B35" s="5">
        <v>2</v>
      </c>
      <c r="C35" s="5" t="s">
        <v>62</v>
      </c>
      <c r="D35" s="5" t="s">
        <v>19</v>
      </c>
      <c r="E35" s="5" t="s">
        <v>63</v>
      </c>
      <c r="F35" s="5">
        <v>85</v>
      </c>
      <c r="G35" s="6">
        <v>20403136.5</v>
      </c>
      <c r="H35" s="27">
        <v>24020690.010000002</v>
      </c>
    </row>
    <row r="36" spans="2:8" ht="38.25">
      <c r="B36" s="3">
        <v>3</v>
      </c>
      <c r="C36" s="5" t="s">
        <v>74</v>
      </c>
      <c r="D36" s="5" t="s">
        <v>68</v>
      </c>
      <c r="E36" s="5" t="s">
        <v>75</v>
      </c>
      <c r="F36" s="5">
        <v>85</v>
      </c>
      <c r="G36" s="6">
        <v>18033676.5</v>
      </c>
      <c r="H36" s="27">
        <v>21216090</v>
      </c>
    </row>
    <row r="37" spans="2:8" ht="38.25">
      <c r="B37" s="3">
        <v>4</v>
      </c>
      <c r="C37" s="5" t="s">
        <v>56</v>
      </c>
      <c r="D37" s="5" t="s">
        <v>106</v>
      </c>
      <c r="E37" s="5" t="s">
        <v>57</v>
      </c>
      <c r="F37" s="18" t="s">
        <v>97</v>
      </c>
      <c r="G37" s="6">
        <v>3884859.71</v>
      </c>
      <c r="H37" s="27">
        <v>4628690.24</v>
      </c>
    </row>
    <row r="38" spans="2:8" ht="38.25">
      <c r="B38" s="18">
        <v>5</v>
      </c>
      <c r="C38" s="5" t="s">
        <v>86</v>
      </c>
      <c r="D38" s="5" t="s">
        <v>68</v>
      </c>
      <c r="E38" s="5" t="s">
        <v>87</v>
      </c>
      <c r="F38" s="5">
        <v>85</v>
      </c>
      <c r="G38" s="6">
        <v>7483975.4900000002</v>
      </c>
      <c r="H38" s="27">
        <v>9048618.9700000007</v>
      </c>
    </row>
    <row r="39" spans="2:8">
      <c r="B39" s="97" t="s">
        <v>115</v>
      </c>
      <c r="C39" s="98"/>
      <c r="D39" s="98"/>
      <c r="E39" s="98"/>
      <c r="F39" s="99"/>
      <c r="G39" s="39">
        <v>156252685.49000001</v>
      </c>
      <c r="H39" s="39">
        <v>189240041.69999999</v>
      </c>
    </row>
    <row r="43" spans="2:8">
      <c r="B43" s="95" t="s">
        <v>116</v>
      </c>
      <c r="C43" s="95"/>
      <c r="D43" s="95"/>
      <c r="E43" s="95"/>
      <c r="F43" s="95"/>
      <c r="G43" s="95"/>
      <c r="H43" s="95"/>
    </row>
    <row r="44" spans="2:8">
      <c r="B44" s="96" t="s">
        <v>117</v>
      </c>
      <c r="C44" s="96"/>
      <c r="D44" s="96"/>
      <c r="E44" s="96"/>
      <c r="F44" s="96"/>
      <c r="G44" s="96"/>
      <c r="H44" s="96"/>
    </row>
    <row r="45" spans="2:8" ht="25.5">
      <c r="B45" s="35" t="s">
        <v>2</v>
      </c>
      <c r="C45" s="35" t="s">
        <v>112</v>
      </c>
      <c r="D45" s="35" t="s">
        <v>4</v>
      </c>
      <c r="E45" s="35" t="s">
        <v>113</v>
      </c>
      <c r="F45" s="35" t="s">
        <v>93</v>
      </c>
      <c r="G45" s="35" t="s">
        <v>6</v>
      </c>
      <c r="H45" s="35" t="s">
        <v>114</v>
      </c>
    </row>
    <row r="46" spans="2:8" ht="63.75">
      <c r="B46" s="3">
        <v>1</v>
      </c>
      <c r="C46" s="5" t="s">
        <v>65</v>
      </c>
      <c r="D46" s="5" t="s">
        <v>19</v>
      </c>
      <c r="E46" s="5" t="s">
        <v>66</v>
      </c>
      <c r="F46" s="5">
        <v>85</v>
      </c>
      <c r="G46" s="6">
        <v>16855917.390000001</v>
      </c>
      <c r="H46" s="27">
        <v>19830491.050000001</v>
      </c>
    </row>
    <row r="47" spans="2:8" ht="38.25">
      <c r="B47" s="5">
        <v>2</v>
      </c>
      <c r="C47" s="5" t="s">
        <v>62</v>
      </c>
      <c r="D47" s="5" t="s">
        <v>19</v>
      </c>
      <c r="E47" s="5" t="s">
        <v>63</v>
      </c>
      <c r="F47" s="5">
        <v>85</v>
      </c>
      <c r="G47" s="6">
        <v>20403136.5</v>
      </c>
      <c r="H47" s="27">
        <v>24020690.010000002</v>
      </c>
    </row>
    <row r="48" spans="2:8" ht="38.25">
      <c r="B48" s="3">
        <v>3</v>
      </c>
      <c r="C48" s="5" t="s">
        <v>74</v>
      </c>
      <c r="D48" s="5" t="s">
        <v>68</v>
      </c>
      <c r="E48" s="5" t="s">
        <v>75</v>
      </c>
      <c r="F48" s="5">
        <v>85</v>
      </c>
      <c r="G48" s="6">
        <v>18033676.5</v>
      </c>
      <c r="H48" s="27">
        <v>21216090</v>
      </c>
    </row>
    <row r="49" spans="2:8" ht="84.75" customHeight="1">
      <c r="B49" s="43">
        <v>4</v>
      </c>
      <c r="C49" s="43" t="s">
        <v>58</v>
      </c>
      <c r="D49" s="43" t="s">
        <v>59</v>
      </c>
      <c r="E49" s="43" t="s">
        <v>60</v>
      </c>
      <c r="F49" s="44">
        <v>29.52</v>
      </c>
      <c r="G49" s="45">
        <v>8281551.25</v>
      </c>
      <c r="H49" s="46">
        <v>38760376</v>
      </c>
    </row>
    <row r="50" spans="2:8" ht="38.25">
      <c r="B50" s="3">
        <v>5</v>
      </c>
      <c r="C50" s="5" t="s">
        <v>56</v>
      </c>
      <c r="D50" s="5" t="s">
        <v>106</v>
      </c>
      <c r="E50" s="5" t="s">
        <v>57</v>
      </c>
      <c r="F50" s="18" t="s">
        <v>97</v>
      </c>
      <c r="G50" s="6">
        <v>3884859.71</v>
      </c>
      <c r="H50" s="27">
        <v>4628690.24</v>
      </c>
    </row>
    <row r="51" spans="2:8" ht="38.25">
      <c r="B51" s="18">
        <v>6</v>
      </c>
      <c r="C51" s="5" t="s">
        <v>86</v>
      </c>
      <c r="D51" s="5" t="s">
        <v>68</v>
      </c>
      <c r="E51" s="5" t="s">
        <v>87</v>
      </c>
      <c r="F51" s="5">
        <v>85</v>
      </c>
      <c r="G51" s="6">
        <v>7483975.4900000002</v>
      </c>
      <c r="H51" s="27">
        <v>9048618.9700000007</v>
      </c>
    </row>
    <row r="52" spans="2:8">
      <c r="B52" s="100" t="s">
        <v>115</v>
      </c>
      <c r="C52" s="101"/>
      <c r="D52" s="101"/>
      <c r="E52" s="101"/>
      <c r="F52" s="102"/>
      <c r="G52" s="47">
        <v>164534236.74000001</v>
      </c>
      <c r="H52" s="47">
        <v>228000417.69999999</v>
      </c>
    </row>
  </sheetData>
  <mergeCells count="12">
    <mergeCell ref="B52:F52"/>
    <mergeCell ref="B24:F24"/>
    <mergeCell ref="B31:H31"/>
    <mergeCell ref="B32:H32"/>
    <mergeCell ref="B39:F39"/>
    <mergeCell ref="B43:H43"/>
    <mergeCell ref="B44:H44"/>
    <mergeCell ref="B3:H3"/>
    <mergeCell ref="B4:H4"/>
    <mergeCell ref="B11:F11"/>
    <mergeCell ref="B17:H17"/>
    <mergeCell ref="B18:H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lista rez. październik 2011</vt:lpstr>
      <vt:lpstr>było jest</vt:lpstr>
      <vt:lpstr>'lista rez. październik 2011'!Obszar_wydruku</vt:lpstr>
      <vt:lpstr>'lista rez. październik 2011'!Tytuły_wydruku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szczekalam</cp:lastModifiedBy>
  <cp:lastPrinted>2011-11-23T09:26:37Z</cp:lastPrinted>
  <dcterms:created xsi:type="dcterms:W3CDTF">2009-05-06T06:27:07Z</dcterms:created>
  <dcterms:modified xsi:type="dcterms:W3CDTF">2011-11-25T07:53:15Z</dcterms:modified>
</cp:coreProperties>
</file>