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Sport\Referat Sportu\Konkursy\KONKURSY 2026\Planowe 2026\08. BIP - rozstrzygnięcie\"/>
    </mc:Choice>
  </mc:AlternateContent>
  <bookViews>
    <workbookView xWindow="0" yWindow="0" windowWidth="23040" windowHeight="8550"/>
  </bookViews>
  <sheets>
    <sheet name="Zał. 1a Pozytywne 1 - kf" sheetId="6" r:id="rId1"/>
  </sheets>
  <definedNames>
    <definedName name="_xlnm.Print_Area" localSheetId="0">'Zał. 1a Pozytywne 1 - kf'!$A$1:$K$124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0" i="6" l="1"/>
  <c r="I102" i="6"/>
  <c r="I93" i="6"/>
  <c r="I86" i="6"/>
  <c r="I68" i="6"/>
  <c r="I61" i="6" l="1"/>
  <c r="I48" i="6" l="1"/>
  <c r="I43" i="6" l="1"/>
  <c r="I38" i="6"/>
  <c r="I22" i="6"/>
  <c r="I23" i="6"/>
  <c r="I11" i="6"/>
  <c r="I49" i="6" l="1"/>
  <c r="H109" i="6" l="1"/>
  <c r="H108" i="6"/>
  <c r="H101" i="6"/>
  <c r="H100" i="6"/>
  <c r="H99" i="6"/>
  <c r="H92" i="6"/>
  <c r="H85" i="6"/>
  <c r="I79" i="6"/>
  <c r="I113" i="6" s="1"/>
  <c r="H78" i="6"/>
  <c r="H77" i="6"/>
  <c r="H76" i="6"/>
  <c r="H75" i="6"/>
  <c r="H74" i="6"/>
  <c r="H67" i="6"/>
  <c r="I60" i="6"/>
  <c r="I59" i="6"/>
  <c r="I58" i="6"/>
  <c r="I57" i="6"/>
  <c r="I56" i="6"/>
  <c r="I55" i="6"/>
  <c r="I47" i="6"/>
  <c r="I46" i="6"/>
  <c r="I45" i="6"/>
  <c r="I44" i="6"/>
  <c r="I42" i="6"/>
  <c r="I41" i="6"/>
  <c r="I40" i="6"/>
  <c r="I39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1" i="6"/>
  <c r="I20" i="6"/>
  <c r="I19" i="6"/>
  <c r="I18" i="6"/>
  <c r="I17" i="6"/>
  <c r="I16" i="6"/>
  <c r="I15" i="6"/>
  <c r="I14" i="6"/>
  <c r="I13" i="6"/>
  <c r="I12" i="6"/>
  <c r="I10" i="6"/>
  <c r="I9" i="6"/>
</calcChain>
</file>

<file path=xl/sharedStrings.xml><?xml version="1.0" encoding="utf-8"?>
<sst xmlns="http://schemas.openxmlformats.org/spreadsheetml/2006/main" count="278" uniqueCount="169">
  <si>
    <t>0-1</t>
  </si>
  <si>
    <t>Łącznie</t>
  </si>
  <si>
    <t>merytoryczne</t>
  </si>
  <si>
    <t>formalne</t>
  </si>
  <si>
    <t xml:space="preserve">      Kryteria i punktacja</t>
  </si>
  <si>
    <t>Wnioskowana kwota dotacji (zł)</t>
  </si>
  <si>
    <t>Całkowity koszt zadania                  (zł)</t>
  </si>
  <si>
    <t>Tytuł zadania</t>
  </si>
  <si>
    <t>Nazwa podmiotu</t>
  </si>
  <si>
    <t>Lp.</t>
  </si>
  <si>
    <t>suma</t>
  </si>
  <si>
    <t>Sporty motorowe</t>
  </si>
  <si>
    <t>Automobilklub Ziemi Tyskiej, Tychy</t>
  </si>
  <si>
    <t>Polski Związek Motorowy Zarząd Okręgowy Katowice</t>
  </si>
  <si>
    <t>0-7</t>
  </si>
  <si>
    <t>Kryteria i punktacja</t>
  </si>
  <si>
    <t>Aeroklub Śląski, Katowice</t>
  </si>
  <si>
    <t>Zadanie nr 1 - Sporty Lotnicze</t>
  </si>
  <si>
    <t>Aeroklub Rybnickiego Okręgu Węglowego, Rybnik</t>
  </si>
  <si>
    <t>Aeroklub Częstochowski, Kościelec</t>
  </si>
  <si>
    <t>Śląska Federacja Sportu 
w Katowicach</t>
  </si>
  <si>
    <t>Obszar 8 - Udział w Finałach Mistrzostw Polski zawodników reprezentujących  Województwo Śląskie oraz w Finałach Ogólnopolskich Olimpiad Młodzieżowych</t>
  </si>
  <si>
    <t xml:space="preserve">Obszar 7 - Szkolenie kadry wojewódzkiej młodzików </t>
  </si>
  <si>
    <t>Sport akademicki w zakresie upowszechniania kultury fizycznej</t>
  </si>
  <si>
    <t>Akademicki Związek Sportowy, Katowice</t>
  </si>
  <si>
    <t>Klub Sportowy Akademickiego Związku Sportowego Akademii Wychowania Fizycznego, Katowice</t>
  </si>
  <si>
    <t>Upowszechnianie kultury fizycznej</t>
  </si>
  <si>
    <t>Klub Środowiskowy Akademickiego Związku Sportowego Politechniki Śląskiej, Gliwice</t>
  </si>
  <si>
    <t>Akademicki Związek Sportowy Klub Środowiskowy Strzelectwa Sportowego, Częstochowa</t>
  </si>
  <si>
    <t>Śląski Szkolny Związek Sportowy Katowice</t>
  </si>
  <si>
    <t xml:space="preserve">Stowarzyszenie Sportowe Niesłyszących "MIG" Gliwice  </t>
  </si>
  <si>
    <t>Wojewódzkie Stowarzyszenie Sportu i Rehabilitacji Niepełnosprawnych "START" Katowice</t>
  </si>
  <si>
    <t>Oddział Regionalny Olimpiady Specjalne Polska-Śląskie Rybnik</t>
  </si>
  <si>
    <t>Śląskie Wojewódzkie Zrzeszenie Ludowe Zespoły Sportowe w Katowicach</t>
  </si>
  <si>
    <t>STOWARZYSZENIA INTERDYSCYPLINARNE</t>
  </si>
  <si>
    <t>Śląskie Towarzystwo Krzewienia Kultury Fizycznej, Katowice</t>
  </si>
  <si>
    <t>zapasy</t>
  </si>
  <si>
    <t>„Zadanie nr 1” - Upowszechnianie kultury fizycznej</t>
  </si>
  <si>
    <t>Śląski Związek Zapaśniczy, Katowice</t>
  </si>
  <si>
    <t>wspinaczka sportowa</t>
  </si>
  <si>
    <t>Śląski Okręgowy Związek Wspinaczki Sportowej, Bytom</t>
  </si>
  <si>
    <t>tenis ziemny</t>
  </si>
  <si>
    <t>Śląski Związek Tenisowy, Zabrze</t>
  </si>
  <si>
    <t>tenis stołowy</t>
  </si>
  <si>
    <t>Zadanie nr 1</t>
  </si>
  <si>
    <t>Śląski Związek Tenisa Stołowego, Gliwice</t>
  </si>
  <si>
    <t>taekwon-do ITF</t>
  </si>
  <si>
    <t>Upowszechniania kultury fizycznej</t>
  </si>
  <si>
    <t>szermierka</t>
  </si>
  <si>
    <t>Śląska Szermierka</t>
  </si>
  <si>
    <t>Śląski Związek Szermierczy, Katowice</t>
  </si>
  <si>
    <t>szachy</t>
  </si>
  <si>
    <t>Śląski Związek Szachowy, Katowice</t>
  </si>
  <si>
    <t>strzelectwo sportowe</t>
  </si>
  <si>
    <t>Śląski Związek Strzelectwa Sportowego, Katowice</t>
  </si>
  <si>
    <t>Wspierania i upowszechniania kultury fizycznej</t>
  </si>
  <si>
    <t>rugby</t>
  </si>
  <si>
    <t>Organizacja turniejów Mistrzostw Polski Kobiet w Rugby 7 Seniorek i Mistrzostw Polski Kobiet w Rugby 7 U16 - Zadanie nr 1</t>
  </si>
  <si>
    <t>Śląski Związek Rugby, Ruda Śląska</t>
  </si>
  <si>
    <t>podnoszenie ciężarów</t>
  </si>
  <si>
    <t>Śląski Związek Podnoszenia Ciężarów, Tarnowskie Góry</t>
  </si>
  <si>
    <t>pływanie</t>
  </si>
  <si>
    <t>Śląski Okręgowy Związek Pływacki, Mysłowice</t>
  </si>
  <si>
    <t>piłka siatkowa</t>
  </si>
  <si>
    <t>Śląski Związek Piłki Siatkowej, Katowice</t>
  </si>
  <si>
    <t>piłka ręczna</t>
  </si>
  <si>
    <t>Śląski Związek Piłki Ręcznej, Katowicach</t>
  </si>
  <si>
    <t>piłka nożna</t>
  </si>
  <si>
    <t>Śląska Akademia Piłkarska</t>
  </si>
  <si>
    <t>Śląski Związek Piłki Nożnej, Katowice</t>
  </si>
  <si>
    <t>pięciobój nowoczesny</t>
  </si>
  <si>
    <t>Śląski Okregowy Związek Pięcioboju Nowoczesnego, Częstochowa</t>
  </si>
  <si>
    <t>orientacja sportowa</t>
  </si>
  <si>
    <t>Upowszechnianie Kultury Fizycznej</t>
  </si>
  <si>
    <t>Śląski Związek Orientacji Sportowej, Gliwice</t>
  </si>
  <si>
    <t>narciarstwo</t>
  </si>
  <si>
    <t>Śląsko Beskidzki Związek Narciarski, Wisła</t>
  </si>
  <si>
    <t>sport motorowodny 
i narciarstwo wodne</t>
  </si>
  <si>
    <t>Śląski Związek Motorowodny 
i Narciarstwa Wodnego, Katowice</t>
  </si>
  <si>
    <t>łyżwiarstwo figurowe</t>
  </si>
  <si>
    <t>Upowszechnianie sportu</t>
  </si>
  <si>
    <t>Uczniowski Klub Łyżwiarski "SPIN" Katowice, Katowice</t>
  </si>
  <si>
    <t>łucznictwo</t>
  </si>
  <si>
    <t>Śląski Okręgowy Związek Łuczniczy, Żywiec</t>
  </si>
  <si>
    <t>lekka atletyka</t>
  </si>
  <si>
    <t>Śląski Związek Lekkiej Atletyki, Katowice</t>
  </si>
  <si>
    <t>koszykówka</t>
  </si>
  <si>
    <t>Śląski Związek Koszykówki, Katowice</t>
  </si>
  <si>
    <t>karate tradycyjne</t>
  </si>
  <si>
    <t>Śląski Okregowy Związek Karate Tradycyjnego, Bytom</t>
  </si>
  <si>
    <t>karate</t>
  </si>
  <si>
    <t>Śląski Związek Karate, Katowice</t>
  </si>
  <si>
    <t>judo</t>
  </si>
  <si>
    <t>Wspieranie i upowszechnianie kultury fizycznej</t>
  </si>
  <si>
    <t xml:space="preserve"> Śląski Związek Judo, Bytom</t>
  </si>
  <si>
    <t>jeździectwo</t>
  </si>
  <si>
    <t>Śląski Związek Jeździecki, Rybnik</t>
  </si>
  <si>
    <t>hokej na trawie</t>
  </si>
  <si>
    <t>Śląski Związek Hokeja na Trawie, Tarnowskie Góry</t>
  </si>
  <si>
    <t>hokej na lodzie</t>
  </si>
  <si>
    <t>Śląski Związek Hokeja na Lodzie, Katowice</t>
  </si>
  <si>
    <t>golf</t>
  </si>
  <si>
    <t>Stowarzyszenie "Bytomski Golf", Bytom</t>
  </si>
  <si>
    <t>Śląski Związek Sportów Gimnastycznych, Katowice</t>
  </si>
  <si>
    <t>curling</t>
  </si>
  <si>
    <t>Klub Sportowy "Warszowice", Warszowice</t>
  </si>
  <si>
    <t>brydż sportowy</t>
  </si>
  <si>
    <t>Śląski Związek Brydża Sportowego, Katowice</t>
  </si>
  <si>
    <t>biathlon</t>
  </si>
  <si>
    <t>Śląski Związek Biathlonu, Chorzów</t>
  </si>
  <si>
    <t>badminton</t>
  </si>
  <si>
    <t>Śląski Związek Badmintona, Częstochowa</t>
  </si>
  <si>
    <t>Dyscyplina</t>
  </si>
  <si>
    <t xml:space="preserve">Obszar 1,2,3,4 - Upowszechnianie kultury fizycznej; </t>
  </si>
  <si>
    <t xml:space="preserve">                                                                                                                         </t>
  </si>
  <si>
    <t>Obszar 5 - Upowszechnianie kultury fizycznej wśród młodzieży szkolnej</t>
  </si>
  <si>
    <t>Obszar 6 - Sport akademicki w zakresie upowszechniania kultury fizycznej</t>
  </si>
  <si>
    <t>Obszar 9 - sporty lotnicze</t>
  </si>
  <si>
    <t>Obszar 10 - Sporty motorowe</t>
  </si>
  <si>
    <t>akrobatyka, gimnastyka artystyczna 
i sportowa</t>
  </si>
  <si>
    <t>Zestawienie ofert ocenionych merytorycznie wraz ze wskazaniem liczby przyznanych punktów oraz propozycją kwot dotacji - zadanie 1</t>
  </si>
  <si>
    <t>Zadanie 1</t>
  </si>
  <si>
    <t xml:space="preserve"> Kwota dofinansowania (zł)</t>
  </si>
  <si>
    <t>Sekrety Sztuki Latania 2026 – Program Upowszechniania Kultury Fizycznej w Sportach Lotniczych - zadanie nr 1</t>
  </si>
  <si>
    <t>Zadanie nr 1, Szkolenie w sportach lotniczych.</t>
  </si>
  <si>
    <t>Szkolenie kadry wojewódzkiej młodzików w 2026 roku</t>
  </si>
  <si>
    <t>Udział w Finałach Mistrzostw Polski zawodników reprezentujących Województwo Śląskie oraz w Finałach Ogólnopolskich Olimpiad Młodzieży.</t>
  </si>
  <si>
    <t>SPORT AKADEMICKI W ZAKRESIE UPOWSZECHNIANIA KULTURY FIZYCZNEJ</t>
  </si>
  <si>
    <t>upowszechnianie kultury fizycznej</t>
  </si>
  <si>
    <t>Upowszechnianie kultury fizycznej wśród młodzieży szkolnej, zadanie nr 1</t>
  </si>
  <si>
    <t>0-2</t>
  </si>
  <si>
    <t>0-5</t>
  </si>
  <si>
    <t>Upowszechnianie Kultury Fizycznej-3. Organizacja przedsięwzięć dotyczących sportu dla wszystkich, ze szczególnym uwzględnieniem młodzieży niedostosowanej oraz środowisk o niskim statusie materialnym.</t>
  </si>
  <si>
    <t>Upowszechnianie kultury fizycznej w 2026 roku "Zadanie nr 1"</t>
  </si>
  <si>
    <t>UPOWSZECHNIANIE KULTURY RFIZYCZNEJ : Organizacja i uczestnictwo w regionalnych, ogólnopolskich i międzynarodowych imprezach sportowych. Organizacja szkolenia sportowców niepełnosprawnych.</t>
  </si>
  <si>
    <t>Śląski Związek Bokserski, Katowice</t>
  </si>
  <si>
    <t>saneczkarstwo</t>
  </si>
  <si>
    <t>Śląski Związek Żeglarski, Katowice</t>
  </si>
  <si>
    <t>żeglarstwo</t>
  </si>
  <si>
    <t>Śląski Okręgowy Związek Taekwondo Olipijskiego</t>
  </si>
  <si>
    <t>taekwon-do olimp.</t>
  </si>
  <si>
    <t>Śląski Okregowy Związek Kickboxingu, Jaworze</t>
  </si>
  <si>
    <t>Zgrupowanie sportowe</t>
  </si>
  <si>
    <t>kickboxing</t>
  </si>
  <si>
    <t>Śląski Związek Kolarski, Katowice</t>
  </si>
  <si>
    <t>wspieranie i upowszechnianie kultury fizycznej</t>
  </si>
  <si>
    <t>kolarstwo</t>
  </si>
  <si>
    <t>Upowszechnianie kultury fizycznej realizowane w 2026 roku</t>
  </si>
  <si>
    <t>boks</t>
  </si>
  <si>
    <t>Wspieranie i upowszechnianie kultury fizycznej 2026</t>
  </si>
  <si>
    <t>Otwarty konkurs ofert na zadania publiczne Województwa Śląskiego w dziedzinie kultury fizycznej oraz bezpieczeństwa publicznego realizowane w terminie od 16.02.2026 roku do 17.12.2026 roku.</t>
  </si>
  <si>
    <t>Upowszechniania kultury fizycznej realizowane w terminie od 16.02.2026 roku do 17.12.2026 roku</t>
  </si>
  <si>
    <t>Otwarty konkurs ofert na zadania publiczne Województwa Śląskiego w dziedzinie kultury fizycznej oraz bezpieczeństwa publicznego realizowane w terminie od 16.02.2026 roku do 17.12.2026 roku</t>
  </si>
  <si>
    <t>Upowszechnianie kultury fizycznej - SZKOLENIE SPORTOWE W KOLARSTWIE</t>
  </si>
  <si>
    <t>Upowszechnianie kultury fizycznej realizowane w terminie od 16.02.2026 roku do 17.12.2026 roku.</t>
  </si>
  <si>
    <t>Upowszechniania kultury fizycznej w terminie od 16.02.2026 roku do 17.12.2026 roku</t>
  </si>
  <si>
    <t>Zadanie nr 1(Upowszechniania kultury fizycznej)</t>
  </si>
  <si>
    <t>Upowszechnianie kultury fizycznej realizowane w terminie od 16.02.2026 roku do 17.12.2026 roku</t>
  </si>
  <si>
    <t>Upowszechnianie kultury fizycznej.</t>
  </si>
  <si>
    <t>Upowszechnianie kultury fizycznej 2026</t>
  </si>
  <si>
    <t>Okręgowy Związek Sportów Saneczkowych</t>
  </si>
  <si>
    <t>Śląski Okręgowy Związek Taekwon-do, Częstochowa</t>
  </si>
  <si>
    <t>Szkolenie sportowe udział w zawodach Taekwondo Olimpijskie</t>
  </si>
  <si>
    <t>UPOWSZECHNIANIE KULTURY FIZYCZNEJ</t>
  </si>
  <si>
    <t>Obszar 1,2,3,4  - Stowarzyszenia interdyscyplinarne</t>
  </si>
  <si>
    <t>Zadanie nr 1: Upowszechniania kultury fizycznej realizowane w terminie od 16.02.2026 roku do 17.12.2026 roku (w tym: Szkolenie kadry wojewódzkiej młodzików od 16.02.2026 roku do 31.05.2026 roku; Udział w Finałach Mistrzostw Polski zawodników reprezentujących Województwo Śląskie oraz w Finałach Ogólnopolskich Olimpiad Młodzieży od 16.02.2026 roku do 31.05.2026 roku).</t>
  </si>
  <si>
    <t>Śląski Związek Parafialnych Klubów Sportowych Zarząd Wojewódzki</t>
  </si>
  <si>
    <t>Klub Uczelniany Akademickiego Związku Sportowego Uniwersytetu Jana Długosza w Częstochowie</t>
  </si>
  <si>
    <r>
      <t>Załącznik nr 1a do uchwały 
nr 194/145/VII/2026 
z dnia 12.02.2026 r.</t>
    </r>
    <r>
      <rPr>
        <b/>
        <sz val="10"/>
        <color rgb="FFFF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
Zarządu Województwa Śląskiego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</si>
</sst>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1"/>
    <xf numFmtId="0" fontId="2" fillId="0" borderId="0" xfId="1" applyFill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wrapText="1"/>
    </xf>
    <xf numFmtId="0" fontId="5" fillId="0" borderId="1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4" fontId="5" fillId="0" borderId="13" xfId="1" applyNumberFormat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 wrapText="1"/>
    </xf>
    <xf numFmtId="0" fontId="2" fillId="0" borderId="0" xfId="1" applyFill="1" applyAlignment="1">
      <alignment vertical="center"/>
    </xf>
    <xf numFmtId="0" fontId="6" fillId="2" borderId="1" xfId="1" applyFont="1" applyFill="1" applyBorder="1" applyAlignment="1">
      <alignment horizontal="center" vertical="center" textRotation="90" wrapText="1"/>
    </xf>
    <xf numFmtId="0" fontId="6" fillId="2" borderId="10" xfId="1" applyFont="1" applyFill="1" applyBorder="1" applyAlignment="1">
      <alignment horizontal="center" vertical="center" textRotation="90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textRotation="90" wrapText="1"/>
    </xf>
    <xf numFmtId="1" fontId="6" fillId="0" borderId="1" xfId="1" applyNumberFormat="1" applyFont="1" applyFill="1" applyBorder="1" applyAlignment="1">
      <alignment horizontal="center" vertical="center"/>
    </xf>
    <xf numFmtId="164" fontId="2" fillId="0" borderId="0" xfId="1" applyNumberFormat="1" applyFill="1"/>
    <xf numFmtId="164" fontId="2" fillId="0" borderId="0" xfId="1" applyNumberFormat="1" applyFill="1" applyAlignment="1">
      <alignment vertical="center"/>
    </xf>
    <xf numFmtId="164" fontId="1" fillId="0" borderId="0" xfId="1" applyNumberFormat="1" applyFont="1" applyFill="1" applyAlignment="1">
      <alignment vertical="center"/>
    </xf>
    <xf numFmtId="0" fontId="0" fillId="0" borderId="0" xfId="0" applyFill="1"/>
    <xf numFmtId="0" fontId="6" fillId="0" borderId="0" xfId="1" applyFont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wrapText="1"/>
    </xf>
    <xf numFmtId="0" fontId="6" fillId="0" borderId="14" xfId="1" applyFont="1" applyBorder="1" applyAlignment="1">
      <alignment horizontal="right" vertical="center"/>
    </xf>
    <xf numFmtId="164" fontId="5" fillId="0" borderId="14" xfId="1" applyNumberFormat="1" applyFont="1" applyBorder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10" fontId="8" fillId="0" borderId="0" xfId="1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6" fillId="2" borderId="10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2" fillId="3" borderId="0" xfId="1" applyFill="1" applyAlignment="1">
      <alignment horizontal="center" vertical="center"/>
    </xf>
    <xf numFmtId="0" fontId="1" fillId="3" borderId="0" xfId="1" applyFont="1" applyFill="1" applyAlignment="1">
      <alignment horizontal="center" vertical="center"/>
    </xf>
    <xf numFmtId="164" fontId="2" fillId="3" borderId="0" xfId="1" applyNumberFormat="1" applyFill="1" applyAlignment="1">
      <alignment horizontal="center" vertical="center"/>
    </xf>
    <xf numFmtId="164" fontId="2" fillId="3" borderId="0" xfId="1" applyNumberFormat="1" applyFill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right" vertical="center" wrapText="1"/>
    </xf>
    <xf numFmtId="0" fontId="5" fillId="0" borderId="1" xfId="1" applyFont="1" applyFill="1" applyBorder="1" applyAlignment="1">
      <alignment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6" fillId="0" borderId="18" xfId="1" applyFont="1" applyBorder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6" fillId="0" borderId="17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6" fillId="2" borderId="10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/>
    </xf>
    <xf numFmtId="0" fontId="6" fillId="2" borderId="12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right"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1" xfId="1" applyFont="1" applyFill="1" applyBorder="1" applyAlignment="1">
      <alignment horizontal="center" vertical="center" textRotation="90" wrapText="1"/>
    </xf>
    <xf numFmtId="0" fontId="6" fillId="2" borderId="1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right" vertical="center"/>
    </xf>
    <xf numFmtId="0" fontId="6" fillId="0" borderId="13" xfId="1" applyFont="1" applyBorder="1" applyAlignment="1">
      <alignment horizontal="right" vertical="center"/>
    </xf>
    <xf numFmtId="0" fontId="6" fillId="0" borderId="3" xfId="1" applyFont="1" applyBorder="1" applyAlignment="1">
      <alignment horizontal="right" vertical="center"/>
    </xf>
    <xf numFmtId="0" fontId="5" fillId="0" borderId="4" xfId="1" applyFont="1" applyBorder="1" applyAlignment="1">
      <alignment horizontal="right" vertical="center" wrapText="1"/>
    </xf>
    <xf numFmtId="0" fontId="5" fillId="0" borderId="13" xfId="1" applyFont="1" applyBorder="1" applyAlignment="1">
      <alignment horizontal="right" vertical="center" wrapText="1"/>
    </xf>
    <xf numFmtId="0" fontId="5" fillId="0" borderId="3" xfId="1" applyFont="1" applyBorder="1" applyAlignment="1">
      <alignment horizontal="right" vertical="center" wrapText="1"/>
    </xf>
    <xf numFmtId="0" fontId="6" fillId="0" borderId="13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15" xfId="1" applyFont="1" applyBorder="1" applyAlignment="1">
      <alignment horizontal="center" vertical="center"/>
    </xf>
    <xf numFmtId="164" fontId="6" fillId="0" borderId="17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/>
    </xf>
    <xf numFmtId="164" fontId="5" fillId="0" borderId="13" xfId="1" applyNumberFormat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right" vertical="center"/>
    </xf>
    <xf numFmtId="0" fontId="6" fillId="0" borderId="13" xfId="1" applyFont="1" applyFill="1" applyBorder="1" applyAlignment="1">
      <alignment horizontal="right" vertical="center"/>
    </xf>
    <xf numFmtId="0" fontId="3" fillId="0" borderId="0" xfId="1" applyFont="1" applyAlignment="1">
      <alignment horizontal="center" vertical="center"/>
    </xf>
  </cellXfs>
  <cellStyles count="3">
    <cellStyle name="Normalny" xfId="0" builtinId="0"/>
    <cellStyle name="Normalny 2" xfId="1"/>
    <cellStyle name="Procentowy 2" xfId="2"/>
  </cellStyles>
  <dxfs count="0"/>
  <tableStyles count="0" defaultTableStyle="TableStyleMedium2" defaultPivotStyle="PivotStyleLight16"/>
  <colors>
    <mruColors>
      <color rgb="FF0000FF"/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B9C2E.74DA8B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171450</xdr:rowOff>
    </xdr:from>
    <xdr:to>
      <xdr:col>1</xdr:col>
      <xdr:colOff>1400175</xdr:colOff>
      <xdr:row>0</xdr:row>
      <xdr:rowOff>711028</xdr:rowOff>
    </xdr:to>
    <xdr:pic>
      <xdr:nvPicPr>
        <xdr:cNvPr id="2" name="Obraz 15" descr="cid:image001.png@01DB1659.26B57C10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71450"/>
          <a:ext cx="1581150" cy="539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O128"/>
  <sheetViews>
    <sheetView tabSelected="1" view="pageBreakPreview" topLeftCell="A4" zoomScale="82" zoomScaleNormal="100" zoomScaleSheetLayoutView="82" workbookViewId="0">
      <selection activeCell="K1" sqref="K1"/>
    </sheetView>
  </sheetViews>
  <sheetFormatPr defaultColWidth="8.85546875" defaultRowHeight="15" x14ac:dyDescent="0.25"/>
  <cols>
    <col min="1" max="1" width="5.28515625" style="3" customWidth="1"/>
    <col min="2" max="2" width="29.42578125" style="5" customWidth="1"/>
    <col min="3" max="3" width="35.7109375" style="5" customWidth="1"/>
    <col min="4" max="4" width="15.5703125" style="4" customWidth="1"/>
    <col min="5" max="5" width="17.5703125" style="4" customWidth="1"/>
    <col min="6" max="6" width="16.42578125" style="3" customWidth="1"/>
    <col min="7" max="8" width="9.140625" style="3" customWidth="1"/>
    <col min="9" max="9" width="12.5703125" style="3" customWidth="1"/>
    <col min="10" max="10" width="16.85546875" style="3" customWidth="1"/>
    <col min="11" max="11" width="17" style="19" customWidth="1"/>
    <col min="12" max="12" width="6.7109375" style="19" customWidth="1"/>
    <col min="13" max="13" width="14.7109375" style="43" customWidth="1"/>
    <col min="14" max="14" width="13.28515625" style="2" customWidth="1"/>
    <col min="15" max="15" width="19.42578125" style="2" customWidth="1"/>
    <col min="16" max="16384" width="8.85546875" style="1"/>
  </cols>
  <sheetData>
    <row r="1" spans="1:15" ht="87" customHeight="1" thickBot="1" x14ac:dyDescent="0.3">
      <c r="A1" s="56" t="s">
        <v>114</v>
      </c>
      <c r="B1" s="57"/>
      <c r="C1" s="57"/>
      <c r="D1" s="57"/>
      <c r="E1" s="57"/>
      <c r="F1" s="57"/>
      <c r="G1" s="58" t="s">
        <v>168</v>
      </c>
      <c r="H1" s="58"/>
      <c r="I1" s="58"/>
      <c r="J1" s="59"/>
    </row>
    <row r="2" spans="1:15" ht="15.75" thickBot="1" x14ac:dyDescent="0.3">
      <c r="A2" s="60" t="s">
        <v>120</v>
      </c>
      <c r="B2" s="61"/>
      <c r="C2" s="61"/>
      <c r="D2" s="61"/>
      <c r="E2" s="61"/>
      <c r="F2" s="61"/>
      <c r="G2" s="61"/>
      <c r="H2" s="61"/>
      <c r="I2" s="61"/>
      <c r="J2" s="62"/>
    </row>
    <row r="3" spans="1:15" ht="27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</row>
    <row r="4" spans="1:15" ht="51.75" customHeight="1" x14ac:dyDescent="0.25">
      <c r="A4" s="63" t="s">
        <v>165</v>
      </c>
      <c r="B4" s="64"/>
      <c r="C4" s="64"/>
      <c r="D4" s="64"/>
      <c r="E4" s="64"/>
      <c r="F4" s="64"/>
      <c r="G4" s="64"/>
      <c r="H4" s="64"/>
      <c r="I4" s="64"/>
      <c r="J4" s="65"/>
      <c r="O4" s="22"/>
    </row>
    <row r="5" spans="1:15" ht="30.75" customHeight="1" x14ac:dyDescent="0.25">
      <c r="A5" s="63" t="s">
        <v>113</v>
      </c>
      <c r="B5" s="64"/>
      <c r="C5" s="64"/>
      <c r="D5" s="64"/>
      <c r="E5" s="64"/>
      <c r="F5" s="64"/>
      <c r="G5" s="64"/>
      <c r="H5" s="64"/>
      <c r="I5" s="64"/>
      <c r="J5" s="65"/>
    </row>
    <row r="6" spans="1:15" ht="33" customHeight="1" x14ac:dyDescent="0.25">
      <c r="A6" s="66" t="s">
        <v>9</v>
      </c>
      <c r="B6" s="69" t="s">
        <v>8</v>
      </c>
      <c r="C6" s="69" t="s">
        <v>7</v>
      </c>
      <c r="D6" s="69" t="s">
        <v>112</v>
      </c>
      <c r="E6" s="69" t="s">
        <v>6</v>
      </c>
      <c r="F6" s="69" t="s">
        <v>5</v>
      </c>
      <c r="G6" s="72" t="s">
        <v>4</v>
      </c>
      <c r="H6" s="73"/>
      <c r="I6" s="74"/>
      <c r="J6" s="69" t="s">
        <v>122</v>
      </c>
    </row>
    <row r="7" spans="1:15" ht="73.900000000000006" customHeight="1" x14ac:dyDescent="0.25">
      <c r="A7" s="67"/>
      <c r="B7" s="70"/>
      <c r="C7" s="70"/>
      <c r="D7" s="70"/>
      <c r="E7" s="70"/>
      <c r="F7" s="70"/>
      <c r="G7" s="14" t="s">
        <v>3</v>
      </c>
      <c r="H7" s="14" t="s">
        <v>2</v>
      </c>
      <c r="I7" s="15" t="s">
        <v>1</v>
      </c>
      <c r="J7" s="70"/>
      <c r="M7" s="44"/>
    </row>
    <row r="8" spans="1:15" ht="23.25" customHeight="1" x14ac:dyDescent="0.25">
      <c r="A8" s="68"/>
      <c r="B8" s="71"/>
      <c r="C8" s="71"/>
      <c r="D8" s="71"/>
      <c r="E8" s="71"/>
      <c r="F8" s="71"/>
      <c r="G8" s="37" t="s">
        <v>0</v>
      </c>
      <c r="H8" s="37" t="s">
        <v>130</v>
      </c>
      <c r="I8" s="17"/>
      <c r="J8" s="71"/>
      <c r="M8" s="45"/>
      <c r="N8" s="19"/>
      <c r="O8" s="19"/>
    </row>
    <row r="9" spans="1:15" s="2" customFormat="1" ht="39" customHeight="1" x14ac:dyDescent="0.25">
      <c r="A9" s="9">
        <v>1</v>
      </c>
      <c r="B9" s="12" t="s">
        <v>111</v>
      </c>
      <c r="C9" s="10" t="s">
        <v>149</v>
      </c>
      <c r="D9" s="12" t="s">
        <v>110</v>
      </c>
      <c r="E9" s="42">
        <v>101743.09</v>
      </c>
      <c r="F9" s="42">
        <v>69743.09</v>
      </c>
      <c r="G9" s="9">
        <v>1</v>
      </c>
      <c r="H9" s="9">
        <v>2</v>
      </c>
      <c r="I9" s="9">
        <f t="shared" ref="I9:I59" si="0">G9+H9</f>
        <v>3</v>
      </c>
      <c r="J9" s="38">
        <v>54000</v>
      </c>
      <c r="K9" s="19"/>
      <c r="L9" s="19"/>
      <c r="M9" s="45"/>
    </row>
    <row r="10" spans="1:15" s="2" customFormat="1" ht="39" customHeight="1" x14ac:dyDescent="0.25">
      <c r="A10" s="9">
        <v>2</v>
      </c>
      <c r="B10" s="12" t="s">
        <v>109</v>
      </c>
      <c r="C10" s="10" t="s">
        <v>73</v>
      </c>
      <c r="D10" s="12" t="s">
        <v>108</v>
      </c>
      <c r="E10" s="42">
        <v>97500</v>
      </c>
      <c r="F10" s="42">
        <v>72500</v>
      </c>
      <c r="G10" s="9">
        <v>1</v>
      </c>
      <c r="H10" s="9">
        <v>2</v>
      </c>
      <c r="I10" s="9">
        <f t="shared" si="0"/>
        <v>3</v>
      </c>
      <c r="J10" s="38">
        <v>51000</v>
      </c>
      <c r="K10" s="19"/>
      <c r="L10" s="19"/>
      <c r="M10" s="45"/>
    </row>
    <row r="11" spans="1:15" s="2" customFormat="1" ht="39" customHeight="1" x14ac:dyDescent="0.25">
      <c r="A11" s="9">
        <v>3</v>
      </c>
      <c r="B11" s="12" t="s">
        <v>135</v>
      </c>
      <c r="C11" s="10" t="s">
        <v>147</v>
      </c>
      <c r="D11" s="12" t="s">
        <v>148</v>
      </c>
      <c r="E11" s="42">
        <v>317150</v>
      </c>
      <c r="F11" s="42">
        <v>240650</v>
      </c>
      <c r="G11" s="9">
        <v>1</v>
      </c>
      <c r="H11" s="9">
        <v>2</v>
      </c>
      <c r="I11" s="9">
        <f t="shared" si="0"/>
        <v>3</v>
      </c>
      <c r="J11" s="42">
        <v>53000</v>
      </c>
      <c r="K11" s="19"/>
      <c r="L11" s="19"/>
      <c r="M11" s="45"/>
    </row>
    <row r="12" spans="1:15" s="2" customFormat="1" ht="76.5" x14ac:dyDescent="0.25">
      <c r="A12" s="9">
        <v>4</v>
      </c>
      <c r="B12" s="12" t="s">
        <v>107</v>
      </c>
      <c r="C12" s="10" t="s">
        <v>150</v>
      </c>
      <c r="D12" s="12" t="s">
        <v>106</v>
      </c>
      <c r="E12" s="42">
        <v>76000</v>
      </c>
      <c r="F12" s="42">
        <v>57400</v>
      </c>
      <c r="G12" s="9">
        <v>1</v>
      </c>
      <c r="H12" s="9">
        <v>2</v>
      </c>
      <c r="I12" s="9">
        <f t="shared" si="0"/>
        <v>3</v>
      </c>
      <c r="J12" s="38">
        <v>39000</v>
      </c>
      <c r="K12" s="19"/>
      <c r="L12" s="19"/>
      <c r="M12" s="45"/>
    </row>
    <row r="13" spans="1:15" s="2" customFormat="1" ht="25.5" x14ac:dyDescent="0.25">
      <c r="A13" s="9">
        <v>5</v>
      </c>
      <c r="B13" s="12" t="s">
        <v>105</v>
      </c>
      <c r="C13" s="10" t="s">
        <v>26</v>
      </c>
      <c r="D13" s="12" t="s">
        <v>104</v>
      </c>
      <c r="E13" s="42">
        <v>7840</v>
      </c>
      <c r="F13" s="42">
        <v>4960</v>
      </c>
      <c r="G13" s="9">
        <v>1</v>
      </c>
      <c r="H13" s="9">
        <v>2</v>
      </c>
      <c r="I13" s="9">
        <f t="shared" si="0"/>
        <v>3</v>
      </c>
      <c r="J13" s="38">
        <v>4960</v>
      </c>
      <c r="K13" s="19"/>
      <c r="L13" s="19"/>
      <c r="M13" s="45"/>
    </row>
    <row r="14" spans="1:15" s="2" customFormat="1" ht="51" x14ac:dyDescent="0.25">
      <c r="A14" s="9">
        <v>6</v>
      </c>
      <c r="B14" s="12" t="s">
        <v>103</v>
      </c>
      <c r="C14" s="10" t="s">
        <v>55</v>
      </c>
      <c r="D14" s="12" t="s">
        <v>119</v>
      </c>
      <c r="E14" s="42">
        <v>147200</v>
      </c>
      <c r="F14" s="42">
        <v>116200</v>
      </c>
      <c r="G14" s="9">
        <v>1</v>
      </c>
      <c r="H14" s="9">
        <v>2</v>
      </c>
      <c r="I14" s="9">
        <f t="shared" si="0"/>
        <v>3</v>
      </c>
      <c r="J14" s="38">
        <v>103000</v>
      </c>
      <c r="K14" s="19"/>
      <c r="L14" s="19"/>
      <c r="M14" s="45"/>
    </row>
    <row r="15" spans="1:15" s="2" customFormat="1" ht="34.5" customHeight="1" x14ac:dyDescent="0.25">
      <c r="A15" s="9">
        <v>7</v>
      </c>
      <c r="B15" s="12" t="s">
        <v>102</v>
      </c>
      <c r="C15" s="10" t="s">
        <v>26</v>
      </c>
      <c r="D15" s="12" t="s">
        <v>101</v>
      </c>
      <c r="E15" s="42">
        <v>164600</v>
      </c>
      <c r="F15" s="42">
        <v>62600</v>
      </c>
      <c r="G15" s="9">
        <v>1</v>
      </c>
      <c r="H15" s="9">
        <v>2</v>
      </c>
      <c r="I15" s="9">
        <f t="shared" si="0"/>
        <v>3</v>
      </c>
      <c r="J15" s="38">
        <v>28000</v>
      </c>
      <c r="K15" s="19"/>
      <c r="L15" s="19"/>
      <c r="M15" s="45"/>
    </row>
    <row r="16" spans="1:15" s="2" customFormat="1" ht="36.75" customHeight="1" x14ac:dyDescent="0.25">
      <c r="A16" s="9">
        <v>8</v>
      </c>
      <c r="B16" s="12" t="s">
        <v>100</v>
      </c>
      <c r="C16" s="10" t="s">
        <v>26</v>
      </c>
      <c r="D16" s="12" t="s">
        <v>99</v>
      </c>
      <c r="E16" s="42">
        <v>71000</v>
      </c>
      <c r="F16" s="42">
        <v>56750</v>
      </c>
      <c r="G16" s="9">
        <v>1</v>
      </c>
      <c r="H16" s="9">
        <v>2</v>
      </c>
      <c r="I16" s="9">
        <f t="shared" si="0"/>
        <v>3</v>
      </c>
      <c r="J16" s="38">
        <v>50000</v>
      </c>
      <c r="K16" s="21"/>
      <c r="L16" s="21"/>
      <c r="M16" s="45"/>
    </row>
    <row r="17" spans="1:13" s="2" customFormat="1" ht="31.5" customHeight="1" x14ac:dyDescent="0.25">
      <c r="A17" s="9">
        <v>9</v>
      </c>
      <c r="B17" s="12" t="s">
        <v>98</v>
      </c>
      <c r="C17" s="10" t="s">
        <v>145</v>
      </c>
      <c r="D17" s="12" t="s">
        <v>97</v>
      </c>
      <c r="E17" s="42">
        <v>79576</v>
      </c>
      <c r="F17" s="42">
        <v>61176</v>
      </c>
      <c r="G17" s="9">
        <v>1</v>
      </c>
      <c r="H17" s="9">
        <v>2</v>
      </c>
      <c r="I17" s="9">
        <f t="shared" si="0"/>
        <v>3</v>
      </c>
      <c r="J17" s="38">
        <v>30000</v>
      </c>
      <c r="K17" s="19"/>
      <c r="L17" s="19"/>
      <c r="M17" s="45"/>
    </row>
    <row r="18" spans="1:13" s="2" customFormat="1" ht="38.25" x14ac:dyDescent="0.25">
      <c r="A18" s="9">
        <v>10</v>
      </c>
      <c r="B18" s="12" t="s">
        <v>96</v>
      </c>
      <c r="C18" s="12" t="s">
        <v>151</v>
      </c>
      <c r="D18" s="12" t="s">
        <v>95</v>
      </c>
      <c r="E18" s="42">
        <v>43500</v>
      </c>
      <c r="F18" s="42">
        <v>34500</v>
      </c>
      <c r="G18" s="9">
        <v>1</v>
      </c>
      <c r="H18" s="9">
        <v>2</v>
      </c>
      <c r="I18" s="9">
        <f t="shared" si="0"/>
        <v>3</v>
      </c>
      <c r="J18" s="38">
        <v>22000</v>
      </c>
      <c r="K18" s="19"/>
      <c r="L18" s="19"/>
      <c r="M18" s="45"/>
    </row>
    <row r="19" spans="1:13" s="2" customFormat="1" ht="37.5" customHeight="1" x14ac:dyDescent="0.25">
      <c r="A19" s="9">
        <v>11</v>
      </c>
      <c r="B19" s="12" t="s">
        <v>94</v>
      </c>
      <c r="C19" s="10" t="s">
        <v>93</v>
      </c>
      <c r="D19" s="12" t="s">
        <v>92</v>
      </c>
      <c r="E19" s="42">
        <v>139800</v>
      </c>
      <c r="F19" s="42">
        <v>110722</v>
      </c>
      <c r="G19" s="9">
        <v>1</v>
      </c>
      <c r="H19" s="9">
        <v>2</v>
      </c>
      <c r="I19" s="9">
        <f t="shared" si="0"/>
        <v>3</v>
      </c>
      <c r="J19" s="38">
        <v>110722</v>
      </c>
      <c r="K19" s="19"/>
      <c r="L19" s="19"/>
      <c r="M19" s="45"/>
    </row>
    <row r="20" spans="1:13" s="2" customFormat="1" ht="76.5" x14ac:dyDescent="0.25">
      <c r="A20" s="9">
        <v>12</v>
      </c>
      <c r="B20" s="12" t="s">
        <v>91</v>
      </c>
      <c r="C20" s="10" t="s">
        <v>152</v>
      </c>
      <c r="D20" s="12" t="s">
        <v>90</v>
      </c>
      <c r="E20" s="42">
        <v>71700</v>
      </c>
      <c r="F20" s="42">
        <v>27700</v>
      </c>
      <c r="G20" s="9">
        <v>1</v>
      </c>
      <c r="H20" s="9">
        <v>2</v>
      </c>
      <c r="I20" s="9">
        <f t="shared" si="0"/>
        <v>3</v>
      </c>
      <c r="J20" s="38">
        <v>21000</v>
      </c>
      <c r="K20" s="19"/>
      <c r="L20" s="19"/>
      <c r="M20" s="45"/>
    </row>
    <row r="21" spans="1:13" s="2" customFormat="1" ht="35.25" customHeight="1" x14ac:dyDescent="0.25">
      <c r="A21" s="9">
        <v>13</v>
      </c>
      <c r="B21" s="12" t="s">
        <v>89</v>
      </c>
      <c r="C21" s="10" t="s">
        <v>26</v>
      </c>
      <c r="D21" s="12" t="s">
        <v>88</v>
      </c>
      <c r="E21" s="42">
        <v>24100</v>
      </c>
      <c r="F21" s="42">
        <v>15100</v>
      </c>
      <c r="G21" s="9">
        <v>1</v>
      </c>
      <c r="H21" s="9">
        <v>2</v>
      </c>
      <c r="I21" s="9">
        <f t="shared" si="0"/>
        <v>3</v>
      </c>
      <c r="J21" s="38">
        <v>9000</v>
      </c>
      <c r="K21" s="19"/>
      <c r="L21" s="19"/>
      <c r="M21" s="45"/>
    </row>
    <row r="22" spans="1:13" s="2" customFormat="1" ht="35.25" customHeight="1" x14ac:dyDescent="0.25">
      <c r="A22" s="9">
        <v>14</v>
      </c>
      <c r="B22" s="12" t="s">
        <v>141</v>
      </c>
      <c r="C22" s="10" t="s">
        <v>142</v>
      </c>
      <c r="D22" s="12" t="s">
        <v>143</v>
      </c>
      <c r="E22" s="42">
        <v>71800</v>
      </c>
      <c r="F22" s="42">
        <v>25100</v>
      </c>
      <c r="G22" s="9">
        <v>1</v>
      </c>
      <c r="H22" s="9">
        <v>2</v>
      </c>
      <c r="I22" s="9">
        <f t="shared" si="0"/>
        <v>3</v>
      </c>
      <c r="J22" s="42">
        <v>25100</v>
      </c>
      <c r="K22" s="19"/>
      <c r="L22" s="19"/>
      <c r="M22" s="45"/>
    </row>
    <row r="23" spans="1:13" s="2" customFormat="1" ht="38.25" x14ac:dyDescent="0.25">
      <c r="A23" s="9">
        <v>15</v>
      </c>
      <c r="B23" s="12" t="s">
        <v>144</v>
      </c>
      <c r="C23" s="10" t="s">
        <v>153</v>
      </c>
      <c r="D23" s="12" t="s">
        <v>146</v>
      </c>
      <c r="E23" s="42">
        <v>246500</v>
      </c>
      <c r="F23" s="42">
        <v>196500</v>
      </c>
      <c r="G23" s="9">
        <v>1</v>
      </c>
      <c r="H23" s="9">
        <v>2</v>
      </c>
      <c r="I23" s="9">
        <f t="shared" si="0"/>
        <v>3</v>
      </c>
      <c r="J23" s="42">
        <v>60000</v>
      </c>
      <c r="K23" s="19"/>
      <c r="L23" s="19"/>
      <c r="M23" s="45"/>
    </row>
    <row r="24" spans="1:13" s="2" customFormat="1" ht="35.25" customHeight="1" x14ac:dyDescent="0.25">
      <c r="A24" s="9">
        <v>16</v>
      </c>
      <c r="B24" s="12" t="s">
        <v>87</v>
      </c>
      <c r="C24" s="10" t="s">
        <v>73</v>
      </c>
      <c r="D24" s="12" t="s">
        <v>86</v>
      </c>
      <c r="E24" s="42">
        <v>209513</v>
      </c>
      <c r="F24" s="42">
        <v>167513</v>
      </c>
      <c r="G24" s="9">
        <v>1</v>
      </c>
      <c r="H24" s="9">
        <v>2</v>
      </c>
      <c r="I24" s="9">
        <f t="shared" si="0"/>
        <v>3</v>
      </c>
      <c r="J24" s="38">
        <v>80000</v>
      </c>
      <c r="K24" s="19"/>
      <c r="L24" s="19"/>
      <c r="M24" s="45"/>
    </row>
    <row r="25" spans="1:13" s="2" customFormat="1" ht="38.25" x14ac:dyDescent="0.25">
      <c r="A25" s="9">
        <v>17</v>
      </c>
      <c r="B25" s="12" t="s">
        <v>85</v>
      </c>
      <c r="C25" s="10" t="s">
        <v>154</v>
      </c>
      <c r="D25" s="12" t="s">
        <v>84</v>
      </c>
      <c r="E25" s="42">
        <v>284408</v>
      </c>
      <c r="F25" s="42">
        <v>227408</v>
      </c>
      <c r="G25" s="9">
        <v>1</v>
      </c>
      <c r="H25" s="9">
        <v>2</v>
      </c>
      <c r="I25" s="9">
        <f t="shared" si="0"/>
        <v>3</v>
      </c>
      <c r="J25" s="38">
        <v>162000</v>
      </c>
      <c r="K25" s="19"/>
      <c r="L25" s="19"/>
      <c r="M25" s="45"/>
    </row>
    <row r="26" spans="1:13" s="2" customFormat="1" ht="38.25" x14ac:dyDescent="0.25">
      <c r="A26" s="9">
        <v>18</v>
      </c>
      <c r="B26" s="12" t="s">
        <v>83</v>
      </c>
      <c r="C26" s="10" t="s">
        <v>155</v>
      </c>
      <c r="D26" s="12" t="s">
        <v>82</v>
      </c>
      <c r="E26" s="42">
        <v>125500</v>
      </c>
      <c r="F26" s="42">
        <v>100000</v>
      </c>
      <c r="G26" s="9">
        <v>1</v>
      </c>
      <c r="H26" s="9">
        <v>2</v>
      </c>
      <c r="I26" s="9">
        <f t="shared" si="0"/>
        <v>3</v>
      </c>
      <c r="J26" s="38">
        <v>85000</v>
      </c>
      <c r="K26" s="19"/>
      <c r="L26" s="19"/>
      <c r="M26" s="45"/>
    </row>
    <row r="27" spans="1:13" s="2" customFormat="1" ht="39" customHeight="1" x14ac:dyDescent="0.25">
      <c r="A27" s="9">
        <v>19</v>
      </c>
      <c r="B27" s="12" t="s">
        <v>81</v>
      </c>
      <c r="C27" s="10" t="s">
        <v>80</v>
      </c>
      <c r="D27" s="12" t="s">
        <v>79</v>
      </c>
      <c r="E27" s="42">
        <v>55200</v>
      </c>
      <c r="F27" s="42">
        <v>43200</v>
      </c>
      <c r="G27" s="9">
        <v>1</v>
      </c>
      <c r="H27" s="9">
        <v>2</v>
      </c>
      <c r="I27" s="9">
        <f t="shared" si="0"/>
        <v>3</v>
      </c>
      <c r="J27" s="38">
        <v>25000</v>
      </c>
      <c r="K27" s="19"/>
      <c r="L27" s="19"/>
      <c r="M27" s="45"/>
    </row>
    <row r="28" spans="1:13" s="2" customFormat="1" ht="51" x14ac:dyDescent="0.25">
      <c r="A28" s="9">
        <v>20</v>
      </c>
      <c r="B28" s="12" t="s">
        <v>78</v>
      </c>
      <c r="C28" s="10" t="s">
        <v>156</v>
      </c>
      <c r="D28" s="12" t="s">
        <v>77</v>
      </c>
      <c r="E28" s="42">
        <v>47600</v>
      </c>
      <c r="F28" s="42">
        <v>38080</v>
      </c>
      <c r="G28" s="9">
        <v>1</v>
      </c>
      <c r="H28" s="9">
        <v>2</v>
      </c>
      <c r="I28" s="9">
        <f t="shared" si="0"/>
        <v>3</v>
      </c>
      <c r="J28" s="38">
        <v>12000</v>
      </c>
      <c r="K28" s="19"/>
      <c r="L28" s="19"/>
      <c r="M28" s="45"/>
    </row>
    <row r="29" spans="1:13" s="2" customFormat="1" ht="38.25" x14ac:dyDescent="0.25">
      <c r="A29" s="9">
        <v>21</v>
      </c>
      <c r="B29" s="12" t="s">
        <v>76</v>
      </c>
      <c r="C29" s="10" t="s">
        <v>157</v>
      </c>
      <c r="D29" s="12" t="s">
        <v>75</v>
      </c>
      <c r="E29" s="42">
        <v>172500</v>
      </c>
      <c r="F29" s="42">
        <v>136000</v>
      </c>
      <c r="G29" s="9">
        <v>1</v>
      </c>
      <c r="H29" s="9">
        <v>2</v>
      </c>
      <c r="I29" s="9">
        <f t="shared" si="0"/>
        <v>3</v>
      </c>
      <c r="J29" s="38">
        <v>136000</v>
      </c>
      <c r="K29" s="19"/>
      <c r="L29" s="19"/>
      <c r="M29" s="45"/>
    </row>
    <row r="30" spans="1:13" s="2" customFormat="1" ht="37.5" customHeight="1" x14ac:dyDescent="0.25">
      <c r="A30" s="9">
        <v>22</v>
      </c>
      <c r="B30" s="12" t="s">
        <v>74</v>
      </c>
      <c r="C30" s="10" t="s">
        <v>73</v>
      </c>
      <c r="D30" s="12" t="s">
        <v>72</v>
      </c>
      <c r="E30" s="42">
        <v>31900</v>
      </c>
      <c r="F30" s="42">
        <v>25500</v>
      </c>
      <c r="G30" s="9">
        <v>1</v>
      </c>
      <c r="H30" s="9">
        <v>2</v>
      </c>
      <c r="I30" s="9">
        <f t="shared" si="0"/>
        <v>3</v>
      </c>
      <c r="J30" s="38">
        <v>12000</v>
      </c>
      <c r="K30" s="19"/>
      <c r="L30" s="19"/>
      <c r="M30" s="45"/>
    </row>
    <row r="31" spans="1:13" s="2" customFormat="1" ht="38.25" x14ac:dyDescent="0.25">
      <c r="A31" s="9">
        <v>23</v>
      </c>
      <c r="B31" s="12" t="s">
        <v>71</v>
      </c>
      <c r="C31" s="10" t="s">
        <v>158</v>
      </c>
      <c r="D31" s="12" t="s">
        <v>70</v>
      </c>
      <c r="E31" s="42">
        <v>16650</v>
      </c>
      <c r="F31" s="42">
        <v>13150</v>
      </c>
      <c r="G31" s="9">
        <v>1</v>
      </c>
      <c r="H31" s="9">
        <v>2</v>
      </c>
      <c r="I31" s="9">
        <f t="shared" si="0"/>
        <v>3</v>
      </c>
      <c r="J31" s="38">
        <v>13150</v>
      </c>
      <c r="K31" s="21"/>
      <c r="L31" s="21"/>
      <c r="M31" s="45"/>
    </row>
    <row r="32" spans="1:13" s="2" customFormat="1" ht="37.5" customHeight="1" x14ac:dyDescent="0.25">
      <c r="A32" s="9">
        <v>24</v>
      </c>
      <c r="B32" s="12" t="s">
        <v>69</v>
      </c>
      <c r="C32" s="10" t="s">
        <v>68</v>
      </c>
      <c r="D32" s="12" t="s">
        <v>67</v>
      </c>
      <c r="E32" s="42">
        <v>171880</v>
      </c>
      <c r="F32" s="42">
        <v>136880</v>
      </c>
      <c r="G32" s="9">
        <v>1</v>
      </c>
      <c r="H32" s="9">
        <v>2</v>
      </c>
      <c r="I32" s="9">
        <f t="shared" si="0"/>
        <v>3</v>
      </c>
      <c r="J32" s="38">
        <v>120000</v>
      </c>
      <c r="K32" s="21"/>
      <c r="L32" s="21"/>
      <c r="M32" s="45"/>
    </row>
    <row r="33" spans="1:13" s="2" customFormat="1" ht="37.5" customHeight="1" x14ac:dyDescent="0.25">
      <c r="A33" s="9">
        <v>25</v>
      </c>
      <c r="B33" s="12" t="s">
        <v>66</v>
      </c>
      <c r="C33" s="10" t="s">
        <v>37</v>
      </c>
      <c r="D33" s="12" t="s">
        <v>65</v>
      </c>
      <c r="E33" s="42">
        <v>108550</v>
      </c>
      <c r="F33" s="42">
        <v>86840</v>
      </c>
      <c r="G33" s="9">
        <v>1</v>
      </c>
      <c r="H33" s="9">
        <v>2</v>
      </c>
      <c r="I33" s="9">
        <f t="shared" si="0"/>
        <v>3</v>
      </c>
      <c r="J33" s="38">
        <v>85320</v>
      </c>
      <c r="K33" s="19"/>
      <c r="L33" s="19"/>
      <c r="M33" s="45"/>
    </row>
    <row r="34" spans="1:13" s="2" customFormat="1" ht="37.5" customHeight="1" x14ac:dyDescent="0.25">
      <c r="A34" s="9">
        <v>26</v>
      </c>
      <c r="B34" s="12" t="s">
        <v>64</v>
      </c>
      <c r="C34" s="10" t="s">
        <v>26</v>
      </c>
      <c r="D34" s="12" t="s">
        <v>63</v>
      </c>
      <c r="E34" s="42">
        <v>300000</v>
      </c>
      <c r="F34" s="42">
        <v>235000</v>
      </c>
      <c r="G34" s="9">
        <v>1</v>
      </c>
      <c r="H34" s="9">
        <v>2</v>
      </c>
      <c r="I34" s="9">
        <f t="shared" si="0"/>
        <v>3</v>
      </c>
      <c r="J34" s="38">
        <v>95000</v>
      </c>
      <c r="K34" s="19"/>
      <c r="L34" s="19"/>
      <c r="M34" s="45"/>
    </row>
    <row r="35" spans="1:13" s="2" customFormat="1" ht="90.75" customHeight="1" x14ac:dyDescent="0.25">
      <c r="A35" s="9">
        <v>27</v>
      </c>
      <c r="B35" s="12" t="s">
        <v>62</v>
      </c>
      <c r="C35" s="10" t="s">
        <v>151</v>
      </c>
      <c r="D35" s="12" t="s">
        <v>61</v>
      </c>
      <c r="E35" s="42">
        <v>226500</v>
      </c>
      <c r="F35" s="42">
        <v>161500</v>
      </c>
      <c r="G35" s="9">
        <v>1</v>
      </c>
      <c r="H35" s="9">
        <v>2</v>
      </c>
      <c r="I35" s="9">
        <f t="shared" si="0"/>
        <v>3</v>
      </c>
      <c r="J35" s="38">
        <v>137000</v>
      </c>
      <c r="K35" s="19"/>
      <c r="L35" s="19"/>
      <c r="M35" s="45"/>
    </row>
    <row r="36" spans="1:13" s="2" customFormat="1" ht="119.25" customHeight="1" x14ac:dyDescent="0.25">
      <c r="A36" s="9">
        <v>28</v>
      </c>
      <c r="B36" s="12" t="s">
        <v>60</v>
      </c>
      <c r="C36" s="10" t="s">
        <v>159</v>
      </c>
      <c r="D36" s="12" t="s">
        <v>59</v>
      </c>
      <c r="E36" s="42">
        <v>43450</v>
      </c>
      <c r="F36" s="42">
        <v>34450</v>
      </c>
      <c r="G36" s="9">
        <v>1</v>
      </c>
      <c r="H36" s="9">
        <v>2</v>
      </c>
      <c r="I36" s="9">
        <f t="shared" si="0"/>
        <v>3</v>
      </c>
      <c r="J36" s="38">
        <v>30000</v>
      </c>
      <c r="K36" s="21"/>
      <c r="L36" s="21"/>
      <c r="M36" s="45"/>
    </row>
    <row r="37" spans="1:13" s="2" customFormat="1" ht="51" x14ac:dyDescent="0.25">
      <c r="A37" s="9">
        <v>29</v>
      </c>
      <c r="B37" s="12" t="s">
        <v>58</v>
      </c>
      <c r="C37" s="10" t="s">
        <v>57</v>
      </c>
      <c r="D37" s="12" t="s">
        <v>56</v>
      </c>
      <c r="E37" s="42">
        <v>50500</v>
      </c>
      <c r="F37" s="42">
        <v>40350</v>
      </c>
      <c r="G37" s="9">
        <v>1</v>
      </c>
      <c r="H37" s="9">
        <v>2</v>
      </c>
      <c r="I37" s="9">
        <f t="shared" si="0"/>
        <v>3</v>
      </c>
      <c r="J37" s="38">
        <v>15000</v>
      </c>
      <c r="K37" s="19"/>
      <c r="L37" s="19"/>
      <c r="M37" s="45"/>
    </row>
    <row r="38" spans="1:13" s="2" customFormat="1" ht="25.5" x14ac:dyDescent="0.25">
      <c r="A38" s="9">
        <v>30</v>
      </c>
      <c r="B38" s="12" t="s">
        <v>160</v>
      </c>
      <c r="C38" s="10" t="s">
        <v>93</v>
      </c>
      <c r="D38" s="12" t="s">
        <v>136</v>
      </c>
      <c r="E38" s="42">
        <v>45400</v>
      </c>
      <c r="F38" s="42">
        <v>36100</v>
      </c>
      <c r="G38" s="9">
        <v>1</v>
      </c>
      <c r="H38" s="9">
        <v>2</v>
      </c>
      <c r="I38" s="9">
        <f t="shared" si="0"/>
        <v>3</v>
      </c>
      <c r="J38" s="42">
        <v>33000</v>
      </c>
      <c r="K38" s="19"/>
      <c r="L38" s="19"/>
      <c r="M38" s="45"/>
    </row>
    <row r="39" spans="1:13" s="2" customFormat="1" ht="38.25" customHeight="1" x14ac:dyDescent="0.25">
      <c r="A39" s="9">
        <v>31</v>
      </c>
      <c r="B39" s="12" t="s">
        <v>54</v>
      </c>
      <c r="C39" s="10" t="s">
        <v>26</v>
      </c>
      <c r="D39" s="12" t="s">
        <v>53</v>
      </c>
      <c r="E39" s="42">
        <v>115930</v>
      </c>
      <c r="F39" s="42">
        <v>85930</v>
      </c>
      <c r="G39" s="9">
        <v>1</v>
      </c>
      <c r="H39" s="9">
        <v>2</v>
      </c>
      <c r="I39" s="9">
        <f t="shared" si="0"/>
        <v>3</v>
      </c>
      <c r="J39" s="38">
        <v>62000</v>
      </c>
      <c r="K39" s="19"/>
      <c r="L39" s="19"/>
      <c r="M39" s="45"/>
    </row>
    <row r="40" spans="1:13" s="2" customFormat="1" ht="143.25" customHeight="1" x14ac:dyDescent="0.25">
      <c r="A40" s="9">
        <v>32</v>
      </c>
      <c r="B40" s="12" t="s">
        <v>52</v>
      </c>
      <c r="C40" s="10" t="s">
        <v>26</v>
      </c>
      <c r="D40" s="12" t="s">
        <v>51</v>
      </c>
      <c r="E40" s="42">
        <v>103570</v>
      </c>
      <c r="F40" s="42">
        <v>81710</v>
      </c>
      <c r="G40" s="9">
        <v>1</v>
      </c>
      <c r="H40" s="9">
        <v>2</v>
      </c>
      <c r="I40" s="9">
        <f t="shared" si="0"/>
        <v>3</v>
      </c>
      <c r="J40" s="38">
        <v>78000</v>
      </c>
      <c r="K40" s="19"/>
      <c r="L40" s="19"/>
      <c r="M40" s="45"/>
    </row>
    <row r="41" spans="1:13" s="2" customFormat="1" ht="42.75" customHeight="1" x14ac:dyDescent="0.25">
      <c r="A41" s="9">
        <v>33</v>
      </c>
      <c r="B41" s="12" t="s">
        <v>50</v>
      </c>
      <c r="C41" s="12" t="s">
        <v>49</v>
      </c>
      <c r="D41" s="12" t="s">
        <v>48</v>
      </c>
      <c r="E41" s="42">
        <v>130000</v>
      </c>
      <c r="F41" s="42">
        <v>103100</v>
      </c>
      <c r="G41" s="9">
        <v>1</v>
      </c>
      <c r="H41" s="9">
        <v>2</v>
      </c>
      <c r="I41" s="9">
        <f t="shared" si="0"/>
        <v>3</v>
      </c>
      <c r="J41" s="38">
        <v>103100</v>
      </c>
      <c r="K41" s="21"/>
      <c r="L41" s="21"/>
      <c r="M41" s="45"/>
    </row>
    <row r="42" spans="1:13" s="2" customFormat="1" ht="81.75" customHeight="1" x14ac:dyDescent="0.25">
      <c r="A42" s="9">
        <v>34</v>
      </c>
      <c r="B42" s="12" t="s">
        <v>161</v>
      </c>
      <c r="C42" s="10" t="s">
        <v>47</v>
      </c>
      <c r="D42" s="12" t="s">
        <v>46</v>
      </c>
      <c r="E42" s="42">
        <v>117700</v>
      </c>
      <c r="F42" s="42">
        <v>85700</v>
      </c>
      <c r="G42" s="9">
        <v>1</v>
      </c>
      <c r="H42" s="9">
        <v>2</v>
      </c>
      <c r="I42" s="9">
        <f t="shared" si="0"/>
        <v>3</v>
      </c>
      <c r="J42" s="38">
        <v>20000</v>
      </c>
      <c r="K42" s="19"/>
      <c r="L42" s="19"/>
      <c r="M42" s="45"/>
    </row>
    <row r="43" spans="1:13" s="2" customFormat="1" ht="81.75" customHeight="1" x14ac:dyDescent="0.25">
      <c r="A43" s="9">
        <v>35</v>
      </c>
      <c r="B43" s="12" t="s">
        <v>139</v>
      </c>
      <c r="C43" s="49" t="s">
        <v>162</v>
      </c>
      <c r="D43" s="12" t="s">
        <v>140</v>
      </c>
      <c r="E43" s="42">
        <v>59000</v>
      </c>
      <c r="F43" s="42">
        <v>47000</v>
      </c>
      <c r="G43" s="9">
        <v>1</v>
      </c>
      <c r="H43" s="9">
        <v>2</v>
      </c>
      <c r="I43" s="9">
        <f t="shared" si="0"/>
        <v>3</v>
      </c>
      <c r="J43" s="42">
        <v>15000</v>
      </c>
      <c r="K43" s="19"/>
      <c r="L43" s="19"/>
      <c r="M43" s="45"/>
    </row>
    <row r="44" spans="1:13" s="2" customFormat="1" ht="38.25" customHeight="1" x14ac:dyDescent="0.25">
      <c r="A44" s="9">
        <v>36</v>
      </c>
      <c r="B44" s="12" t="s">
        <v>45</v>
      </c>
      <c r="C44" s="10" t="s">
        <v>44</v>
      </c>
      <c r="D44" s="12" t="s">
        <v>43</v>
      </c>
      <c r="E44" s="42">
        <v>155150</v>
      </c>
      <c r="F44" s="42">
        <v>84643</v>
      </c>
      <c r="G44" s="9">
        <v>1</v>
      </c>
      <c r="H44" s="9">
        <v>2</v>
      </c>
      <c r="I44" s="9">
        <f t="shared" si="0"/>
        <v>3</v>
      </c>
      <c r="J44" s="38">
        <v>55000</v>
      </c>
      <c r="K44" s="19"/>
      <c r="L44" s="19"/>
      <c r="M44" s="45"/>
    </row>
    <row r="45" spans="1:13" s="2" customFormat="1" ht="84.6" customHeight="1" x14ac:dyDescent="0.25">
      <c r="A45" s="9">
        <v>37</v>
      </c>
      <c r="B45" s="12" t="s">
        <v>42</v>
      </c>
      <c r="C45" s="10" t="s">
        <v>163</v>
      </c>
      <c r="D45" s="12" t="s">
        <v>41</v>
      </c>
      <c r="E45" s="42">
        <v>69100</v>
      </c>
      <c r="F45" s="42">
        <v>55052</v>
      </c>
      <c r="G45" s="9">
        <v>1</v>
      </c>
      <c r="H45" s="9">
        <v>2</v>
      </c>
      <c r="I45" s="9">
        <f t="shared" si="0"/>
        <v>3</v>
      </c>
      <c r="J45" s="38">
        <v>50000</v>
      </c>
      <c r="K45" s="19"/>
      <c r="L45" s="19"/>
      <c r="M45" s="45"/>
    </row>
    <row r="46" spans="1:13" s="2" customFormat="1" ht="51" customHeight="1" x14ac:dyDescent="0.25">
      <c r="A46" s="9">
        <v>38</v>
      </c>
      <c r="B46" s="12" t="s">
        <v>40</v>
      </c>
      <c r="C46" s="10" t="s">
        <v>26</v>
      </c>
      <c r="D46" s="12" t="s">
        <v>39</v>
      </c>
      <c r="E46" s="42">
        <v>81800</v>
      </c>
      <c r="F46" s="42">
        <v>63060</v>
      </c>
      <c r="G46" s="9">
        <v>1</v>
      </c>
      <c r="H46" s="9">
        <v>2</v>
      </c>
      <c r="I46" s="9">
        <f t="shared" si="0"/>
        <v>3</v>
      </c>
      <c r="J46" s="38">
        <v>30000</v>
      </c>
      <c r="K46" s="19"/>
      <c r="L46" s="19"/>
      <c r="M46" s="45"/>
    </row>
    <row r="47" spans="1:13" s="2" customFormat="1" ht="51" customHeight="1" x14ac:dyDescent="0.25">
      <c r="A47" s="9">
        <v>39</v>
      </c>
      <c r="B47" s="12" t="s">
        <v>38</v>
      </c>
      <c r="C47" s="10" t="s">
        <v>37</v>
      </c>
      <c r="D47" s="12" t="s">
        <v>36</v>
      </c>
      <c r="E47" s="42">
        <v>102400</v>
      </c>
      <c r="F47" s="42">
        <v>81920</v>
      </c>
      <c r="G47" s="9">
        <v>1</v>
      </c>
      <c r="H47" s="9">
        <v>2</v>
      </c>
      <c r="I47" s="9">
        <f t="shared" si="0"/>
        <v>3</v>
      </c>
      <c r="J47" s="38">
        <v>81920</v>
      </c>
      <c r="K47" s="19"/>
      <c r="L47" s="19"/>
      <c r="M47" s="45"/>
    </row>
    <row r="48" spans="1:13" s="2" customFormat="1" ht="51" customHeight="1" x14ac:dyDescent="0.25">
      <c r="A48" s="9">
        <v>40</v>
      </c>
      <c r="B48" s="12" t="s">
        <v>137</v>
      </c>
      <c r="C48" s="10" t="s">
        <v>26</v>
      </c>
      <c r="D48" s="12" t="s">
        <v>138</v>
      </c>
      <c r="E48" s="42">
        <v>56140</v>
      </c>
      <c r="F48" s="42">
        <v>36140</v>
      </c>
      <c r="G48" s="9">
        <v>1</v>
      </c>
      <c r="H48" s="9">
        <v>2</v>
      </c>
      <c r="I48" s="9">
        <f t="shared" si="0"/>
        <v>3</v>
      </c>
      <c r="J48" s="42">
        <v>36140</v>
      </c>
      <c r="K48" s="19"/>
      <c r="L48" s="19"/>
      <c r="M48" s="45"/>
    </row>
    <row r="49" spans="1:13" s="2" customFormat="1" ht="15" customHeight="1" x14ac:dyDescent="0.25">
      <c r="A49" s="107" t="s">
        <v>10</v>
      </c>
      <c r="B49" s="108"/>
      <c r="C49" s="108"/>
      <c r="D49" s="108"/>
      <c r="E49" s="108"/>
      <c r="F49" s="108"/>
      <c r="G49" s="108"/>
      <c r="H49" s="108"/>
      <c r="I49" s="106">
        <f>SUM(J9:J48)</f>
        <v>2232412</v>
      </c>
      <c r="J49" s="83"/>
      <c r="K49" s="20"/>
      <c r="L49" s="19"/>
      <c r="M49" s="45"/>
    </row>
    <row r="50" spans="1:13" s="2" customFormat="1" ht="35.1" customHeight="1" x14ac:dyDescent="0.25">
      <c r="A50" s="39"/>
      <c r="B50" s="40"/>
      <c r="C50" s="41"/>
      <c r="D50" s="40"/>
      <c r="E50" s="24"/>
      <c r="F50" s="24"/>
      <c r="G50" s="39"/>
      <c r="H50" s="39"/>
      <c r="I50" s="39"/>
      <c r="J50" s="24"/>
      <c r="K50" s="20"/>
      <c r="L50" s="19"/>
      <c r="M50" s="45"/>
    </row>
    <row r="51" spans="1:13" s="2" customFormat="1" ht="21.75" customHeight="1" x14ac:dyDescent="0.25">
      <c r="A51" s="75" t="s">
        <v>164</v>
      </c>
      <c r="B51" s="75"/>
      <c r="C51" s="75"/>
      <c r="D51" s="75"/>
      <c r="E51" s="75"/>
      <c r="F51" s="75"/>
      <c r="G51" s="75"/>
      <c r="H51" s="75"/>
      <c r="I51" s="75"/>
      <c r="J51" s="75"/>
      <c r="K51" s="19"/>
      <c r="L51" s="19"/>
      <c r="M51" s="45"/>
    </row>
    <row r="52" spans="1:13" s="2" customFormat="1" ht="15" customHeight="1" x14ac:dyDescent="0.25">
      <c r="A52" s="66" t="s">
        <v>9</v>
      </c>
      <c r="B52" s="69" t="s">
        <v>8</v>
      </c>
      <c r="C52" s="69" t="s">
        <v>7</v>
      </c>
      <c r="D52" s="69" t="s">
        <v>112</v>
      </c>
      <c r="E52" s="69" t="s">
        <v>6</v>
      </c>
      <c r="F52" s="69" t="s">
        <v>5</v>
      </c>
      <c r="G52" s="72" t="s">
        <v>4</v>
      </c>
      <c r="H52" s="73"/>
      <c r="I52" s="74"/>
      <c r="J52" s="69" t="s">
        <v>122</v>
      </c>
      <c r="K52" s="19"/>
      <c r="L52" s="19"/>
      <c r="M52" s="45"/>
    </row>
    <row r="53" spans="1:13" s="2" customFormat="1" ht="75" customHeight="1" x14ac:dyDescent="0.25">
      <c r="A53" s="67"/>
      <c r="B53" s="70"/>
      <c r="C53" s="70"/>
      <c r="D53" s="70"/>
      <c r="E53" s="70"/>
      <c r="F53" s="70"/>
      <c r="G53" s="14" t="s">
        <v>3</v>
      </c>
      <c r="H53" s="14" t="s">
        <v>2</v>
      </c>
      <c r="I53" s="15" t="s">
        <v>1</v>
      </c>
      <c r="J53" s="70"/>
      <c r="K53" s="19"/>
      <c r="L53" s="19"/>
      <c r="M53" s="45"/>
    </row>
    <row r="54" spans="1:13" s="2" customFormat="1" ht="15" customHeight="1" x14ac:dyDescent="0.25">
      <c r="A54" s="68"/>
      <c r="B54" s="71"/>
      <c r="C54" s="71"/>
      <c r="D54" s="71"/>
      <c r="E54" s="71"/>
      <c r="F54" s="71"/>
      <c r="G54" s="37" t="s">
        <v>0</v>
      </c>
      <c r="H54" s="37" t="s">
        <v>131</v>
      </c>
      <c r="I54" s="17"/>
      <c r="J54" s="71"/>
      <c r="K54" s="19"/>
      <c r="L54" s="19"/>
      <c r="M54" s="45"/>
    </row>
    <row r="55" spans="1:13" s="2" customFormat="1" ht="89.25" x14ac:dyDescent="0.25">
      <c r="A55" s="9">
        <v>41</v>
      </c>
      <c r="B55" s="12" t="s">
        <v>35</v>
      </c>
      <c r="C55" s="50" t="s">
        <v>132</v>
      </c>
      <c r="D55" s="88" t="s">
        <v>34</v>
      </c>
      <c r="E55" s="47">
        <v>149079.9</v>
      </c>
      <c r="F55" s="47">
        <v>116879.9</v>
      </c>
      <c r="G55" s="9">
        <v>1</v>
      </c>
      <c r="H55" s="9">
        <v>5</v>
      </c>
      <c r="I55" s="9">
        <f t="shared" si="0"/>
        <v>6</v>
      </c>
      <c r="J55" s="47">
        <v>110000</v>
      </c>
      <c r="K55" s="19"/>
      <c r="L55" s="19"/>
      <c r="M55" s="45"/>
    </row>
    <row r="56" spans="1:13" s="2" customFormat="1" ht="38.25" x14ac:dyDescent="0.25">
      <c r="A56" s="9">
        <v>42</v>
      </c>
      <c r="B56" s="12" t="s">
        <v>33</v>
      </c>
      <c r="C56" s="50" t="s">
        <v>26</v>
      </c>
      <c r="D56" s="88"/>
      <c r="E56" s="47">
        <v>500000</v>
      </c>
      <c r="F56" s="47">
        <v>400000</v>
      </c>
      <c r="G56" s="9">
        <v>1</v>
      </c>
      <c r="H56" s="9">
        <v>5</v>
      </c>
      <c r="I56" s="9">
        <f t="shared" si="0"/>
        <v>6</v>
      </c>
      <c r="J56" s="47">
        <v>360000</v>
      </c>
      <c r="K56" s="19"/>
      <c r="L56" s="19"/>
      <c r="M56" s="45"/>
    </row>
    <row r="57" spans="1:13" s="2" customFormat="1" ht="38.25" x14ac:dyDescent="0.25">
      <c r="A57" s="9">
        <v>43</v>
      </c>
      <c r="B57" s="51" t="s">
        <v>32</v>
      </c>
      <c r="C57" s="50" t="s">
        <v>133</v>
      </c>
      <c r="D57" s="88"/>
      <c r="E57" s="47">
        <v>423700</v>
      </c>
      <c r="F57" s="47">
        <v>260000</v>
      </c>
      <c r="G57" s="9">
        <v>1</v>
      </c>
      <c r="H57" s="9">
        <v>5</v>
      </c>
      <c r="I57" s="9">
        <f t="shared" si="0"/>
        <v>6</v>
      </c>
      <c r="J57" s="47">
        <v>170000</v>
      </c>
      <c r="K57" s="19"/>
      <c r="L57" s="19"/>
      <c r="M57" s="45"/>
    </row>
    <row r="58" spans="1:13" s="2" customFormat="1" ht="51" x14ac:dyDescent="0.25">
      <c r="A58" s="9">
        <v>44</v>
      </c>
      <c r="B58" s="49" t="s">
        <v>31</v>
      </c>
      <c r="C58" s="50" t="s">
        <v>26</v>
      </c>
      <c r="D58" s="88"/>
      <c r="E58" s="47">
        <v>562750</v>
      </c>
      <c r="F58" s="47">
        <v>400000</v>
      </c>
      <c r="G58" s="9">
        <v>1</v>
      </c>
      <c r="H58" s="9">
        <v>5</v>
      </c>
      <c r="I58" s="9">
        <f t="shared" si="0"/>
        <v>6</v>
      </c>
      <c r="J58" s="47">
        <v>200000</v>
      </c>
      <c r="K58" s="19"/>
      <c r="L58" s="19"/>
      <c r="M58" s="45"/>
    </row>
    <row r="59" spans="1:13" s="2" customFormat="1" ht="105.75" customHeight="1" x14ac:dyDescent="0.25">
      <c r="A59" s="9">
        <v>45</v>
      </c>
      <c r="B59" s="49" t="s">
        <v>30</v>
      </c>
      <c r="C59" s="50" t="s">
        <v>134</v>
      </c>
      <c r="D59" s="88"/>
      <c r="E59" s="47">
        <v>165300</v>
      </c>
      <c r="F59" s="47">
        <v>65300</v>
      </c>
      <c r="G59" s="9">
        <v>1</v>
      </c>
      <c r="H59" s="9">
        <v>5</v>
      </c>
      <c r="I59" s="9">
        <f t="shared" si="0"/>
        <v>6</v>
      </c>
      <c r="J59" s="47">
        <v>50000</v>
      </c>
      <c r="K59" s="19"/>
      <c r="L59" s="19"/>
      <c r="M59" s="45"/>
    </row>
    <row r="60" spans="1:13" s="2" customFormat="1" ht="38.25" x14ac:dyDescent="0.25">
      <c r="A60" s="9">
        <v>46</v>
      </c>
      <c r="B60" s="12" t="s">
        <v>166</v>
      </c>
      <c r="C60" s="50" t="s">
        <v>26</v>
      </c>
      <c r="D60" s="88"/>
      <c r="E60" s="47">
        <v>595250</v>
      </c>
      <c r="F60" s="47">
        <v>474310</v>
      </c>
      <c r="G60" s="9">
        <v>1</v>
      </c>
      <c r="H60" s="9">
        <v>5</v>
      </c>
      <c r="I60" s="9">
        <f>G60+H60</f>
        <v>6</v>
      </c>
      <c r="J60" s="47">
        <v>110000</v>
      </c>
      <c r="K60" s="19"/>
      <c r="L60" s="19"/>
      <c r="M60" s="45"/>
    </row>
    <row r="61" spans="1:13" s="2" customFormat="1" ht="15" customHeight="1" x14ac:dyDescent="0.25">
      <c r="A61" s="90" t="s">
        <v>10</v>
      </c>
      <c r="B61" s="91"/>
      <c r="C61" s="91"/>
      <c r="D61" s="91"/>
      <c r="E61" s="91"/>
      <c r="F61" s="91"/>
      <c r="G61" s="91"/>
      <c r="H61" s="92"/>
      <c r="I61" s="85">
        <f>SUM(J55:J60)</f>
        <v>1000000</v>
      </c>
      <c r="J61" s="86"/>
      <c r="K61" s="19"/>
      <c r="L61" s="19"/>
      <c r="M61" s="43"/>
    </row>
    <row r="62" spans="1:13" s="2" customFormat="1" ht="35.1" customHeight="1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30"/>
      <c r="K62" s="19"/>
      <c r="L62" s="19"/>
      <c r="M62" s="43"/>
    </row>
    <row r="63" spans="1:13" s="2" customFormat="1" ht="15" customHeight="1" x14ac:dyDescent="0.25">
      <c r="A63" s="87" t="s">
        <v>115</v>
      </c>
      <c r="B63" s="87"/>
      <c r="C63" s="87"/>
      <c r="D63" s="87"/>
      <c r="E63" s="87"/>
      <c r="F63" s="87"/>
      <c r="G63" s="87"/>
      <c r="H63" s="87"/>
      <c r="I63" s="87"/>
      <c r="J63" s="87"/>
      <c r="K63" s="19"/>
      <c r="L63" s="19"/>
      <c r="M63" s="43"/>
    </row>
    <row r="64" spans="1:13" s="2" customFormat="1" ht="15" customHeight="1" x14ac:dyDescent="0.25">
      <c r="A64" s="89" t="s">
        <v>9</v>
      </c>
      <c r="B64" s="69" t="s">
        <v>8</v>
      </c>
      <c r="C64" s="69" t="s">
        <v>7</v>
      </c>
      <c r="D64" s="69" t="s">
        <v>6</v>
      </c>
      <c r="E64" s="69" t="s">
        <v>5</v>
      </c>
      <c r="F64" s="72" t="s">
        <v>4</v>
      </c>
      <c r="G64" s="73"/>
      <c r="H64" s="74"/>
      <c r="I64" s="76" t="s">
        <v>122</v>
      </c>
      <c r="J64" s="77"/>
      <c r="K64" s="19"/>
      <c r="L64" s="19"/>
      <c r="M64" s="43"/>
    </row>
    <row r="65" spans="1:13" s="2" customFormat="1" ht="74.25" customHeight="1" x14ac:dyDescent="0.25">
      <c r="A65" s="89"/>
      <c r="B65" s="70"/>
      <c r="C65" s="70"/>
      <c r="D65" s="70"/>
      <c r="E65" s="70"/>
      <c r="F65" s="14" t="s">
        <v>3</v>
      </c>
      <c r="G65" s="14" t="s">
        <v>2</v>
      </c>
      <c r="H65" s="15" t="s">
        <v>1</v>
      </c>
      <c r="I65" s="78"/>
      <c r="J65" s="79"/>
      <c r="K65" s="19"/>
      <c r="L65" s="19"/>
      <c r="M65" s="43"/>
    </row>
    <row r="66" spans="1:13" s="2" customFormat="1" ht="15" customHeight="1" x14ac:dyDescent="0.25">
      <c r="A66" s="89"/>
      <c r="B66" s="71"/>
      <c r="C66" s="71"/>
      <c r="D66" s="71"/>
      <c r="E66" s="71"/>
      <c r="F66" s="37" t="s">
        <v>0</v>
      </c>
      <c r="G66" s="16" t="s">
        <v>14</v>
      </c>
      <c r="H66" s="17"/>
      <c r="I66" s="80"/>
      <c r="J66" s="81"/>
      <c r="K66" s="19"/>
      <c r="L66" s="19"/>
      <c r="M66" s="43"/>
    </row>
    <row r="67" spans="1:13" s="2" customFormat="1" ht="38.25" x14ac:dyDescent="0.25">
      <c r="A67" s="9">
        <v>47</v>
      </c>
      <c r="B67" s="49" t="s">
        <v>29</v>
      </c>
      <c r="C67" s="49" t="s">
        <v>129</v>
      </c>
      <c r="D67" s="47">
        <v>650000</v>
      </c>
      <c r="E67" s="47">
        <v>500000</v>
      </c>
      <c r="F67" s="11">
        <v>1</v>
      </c>
      <c r="G67" s="9">
        <v>7</v>
      </c>
      <c r="H67" s="9">
        <f>G67+F67</f>
        <v>8</v>
      </c>
      <c r="I67" s="82">
        <v>500000</v>
      </c>
      <c r="J67" s="83"/>
      <c r="K67" s="19"/>
      <c r="L67" s="19"/>
      <c r="M67" s="43"/>
    </row>
    <row r="68" spans="1:13" s="2" customFormat="1" ht="15" customHeight="1" x14ac:dyDescent="0.25">
      <c r="A68" s="84" t="s">
        <v>10</v>
      </c>
      <c r="B68" s="84"/>
      <c r="C68" s="84"/>
      <c r="D68" s="84"/>
      <c r="E68" s="84"/>
      <c r="F68" s="84"/>
      <c r="G68" s="84"/>
      <c r="H68" s="84"/>
      <c r="I68" s="85">
        <f>SUM(I67)</f>
        <v>500000</v>
      </c>
      <c r="J68" s="86"/>
      <c r="K68" s="19"/>
      <c r="L68" s="19"/>
      <c r="M68" s="43"/>
    </row>
    <row r="69" spans="1:13" s="2" customFormat="1" ht="35.1" customHeight="1" x14ac:dyDescent="0.25">
      <c r="A69" s="7"/>
      <c r="B69" s="6"/>
      <c r="C69" s="6"/>
      <c r="D69" s="6"/>
      <c r="E69" s="6"/>
      <c r="F69" s="6"/>
      <c r="G69" s="6"/>
      <c r="H69" s="6"/>
      <c r="I69" s="8"/>
      <c r="J69" s="8"/>
      <c r="K69" s="19"/>
      <c r="L69" s="19"/>
      <c r="M69" s="43"/>
    </row>
    <row r="70" spans="1:13" s="2" customFormat="1" x14ac:dyDescent="0.25">
      <c r="A70" s="87" t="s">
        <v>116</v>
      </c>
      <c r="B70" s="87"/>
      <c r="C70" s="87"/>
      <c r="D70" s="87"/>
      <c r="E70" s="87"/>
      <c r="F70" s="87"/>
      <c r="G70" s="87"/>
      <c r="H70" s="87"/>
      <c r="I70" s="87"/>
      <c r="J70" s="87"/>
      <c r="K70" s="19"/>
      <c r="L70" s="19"/>
      <c r="M70" s="43"/>
    </row>
    <row r="71" spans="1:13" s="2" customFormat="1" ht="15" customHeight="1" x14ac:dyDescent="0.25">
      <c r="A71" s="66" t="s">
        <v>9</v>
      </c>
      <c r="B71" s="69" t="s">
        <v>8</v>
      </c>
      <c r="C71" s="69" t="s">
        <v>7</v>
      </c>
      <c r="D71" s="69" t="s">
        <v>6</v>
      </c>
      <c r="E71" s="69" t="s">
        <v>5</v>
      </c>
      <c r="F71" s="72" t="s">
        <v>4</v>
      </c>
      <c r="G71" s="73"/>
      <c r="H71" s="74"/>
      <c r="I71" s="76" t="s">
        <v>122</v>
      </c>
      <c r="J71" s="77"/>
      <c r="K71" s="19"/>
      <c r="L71" s="19"/>
      <c r="M71" s="43"/>
    </row>
    <row r="72" spans="1:13" s="2" customFormat="1" ht="75" customHeight="1" x14ac:dyDescent="0.25">
      <c r="A72" s="67"/>
      <c r="B72" s="70"/>
      <c r="C72" s="70"/>
      <c r="D72" s="70"/>
      <c r="E72" s="70"/>
      <c r="F72" s="14" t="s">
        <v>3</v>
      </c>
      <c r="G72" s="14" t="s">
        <v>2</v>
      </c>
      <c r="H72" s="15" t="s">
        <v>1</v>
      </c>
      <c r="I72" s="78"/>
      <c r="J72" s="79"/>
      <c r="K72" s="19"/>
      <c r="L72" s="19"/>
      <c r="M72" s="43"/>
    </row>
    <row r="73" spans="1:13" s="2" customFormat="1" x14ac:dyDescent="0.25">
      <c r="A73" s="68"/>
      <c r="B73" s="71"/>
      <c r="C73" s="71"/>
      <c r="D73" s="71"/>
      <c r="E73" s="71"/>
      <c r="F73" s="37" t="s">
        <v>0</v>
      </c>
      <c r="G73" s="16" t="s">
        <v>14</v>
      </c>
      <c r="H73" s="17"/>
      <c r="I73" s="80"/>
      <c r="J73" s="81"/>
      <c r="K73" s="19"/>
      <c r="L73" s="19"/>
      <c r="M73" s="43"/>
    </row>
    <row r="74" spans="1:13" s="2" customFormat="1" ht="51" x14ac:dyDescent="0.25">
      <c r="A74" s="9">
        <v>48</v>
      </c>
      <c r="B74" s="49" t="s">
        <v>28</v>
      </c>
      <c r="C74" s="49" t="s">
        <v>23</v>
      </c>
      <c r="D74" s="47">
        <v>154800</v>
      </c>
      <c r="E74" s="47">
        <v>118800</v>
      </c>
      <c r="F74" s="11">
        <v>1</v>
      </c>
      <c r="G74" s="9">
        <v>7</v>
      </c>
      <c r="H74" s="9">
        <f>F74+G74</f>
        <v>8</v>
      </c>
      <c r="I74" s="82">
        <v>80000</v>
      </c>
      <c r="J74" s="83"/>
      <c r="K74" s="19"/>
      <c r="L74" s="19"/>
      <c r="M74" s="45"/>
    </row>
    <row r="75" spans="1:13" s="2" customFormat="1" ht="51" x14ac:dyDescent="0.25">
      <c r="A75" s="11">
        <v>49</v>
      </c>
      <c r="B75" s="49" t="s">
        <v>27</v>
      </c>
      <c r="C75" s="49" t="s">
        <v>26</v>
      </c>
      <c r="D75" s="47">
        <v>145400</v>
      </c>
      <c r="E75" s="47">
        <v>116300</v>
      </c>
      <c r="F75" s="11">
        <v>1</v>
      </c>
      <c r="G75" s="9">
        <v>7</v>
      </c>
      <c r="H75" s="9">
        <f t="shared" ref="H75:H78" si="1">F75+G75</f>
        <v>8</v>
      </c>
      <c r="I75" s="82">
        <v>85000</v>
      </c>
      <c r="J75" s="83"/>
      <c r="K75" s="19"/>
      <c r="L75" s="19"/>
      <c r="M75" s="45"/>
    </row>
    <row r="76" spans="1:13" s="2" customFormat="1" ht="51" x14ac:dyDescent="0.25">
      <c r="A76" s="9">
        <v>50</v>
      </c>
      <c r="B76" s="49" t="s">
        <v>25</v>
      </c>
      <c r="C76" s="49" t="s">
        <v>127</v>
      </c>
      <c r="D76" s="47">
        <v>750000</v>
      </c>
      <c r="E76" s="47">
        <v>600000</v>
      </c>
      <c r="F76" s="11">
        <v>1</v>
      </c>
      <c r="G76" s="9">
        <v>7</v>
      </c>
      <c r="H76" s="9">
        <f t="shared" si="1"/>
        <v>8</v>
      </c>
      <c r="I76" s="82">
        <v>500000</v>
      </c>
      <c r="J76" s="83"/>
      <c r="K76" s="19"/>
      <c r="L76" s="19"/>
      <c r="M76" s="45"/>
    </row>
    <row r="77" spans="1:13" s="2" customFormat="1" ht="25.5" x14ac:dyDescent="0.25">
      <c r="A77" s="11">
        <v>51</v>
      </c>
      <c r="B77" s="49" t="s">
        <v>24</v>
      </c>
      <c r="C77" s="49" t="s">
        <v>23</v>
      </c>
      <c r="D77" s="47">
        <v>300000</v>
      </c>
      <c r="E77" s="47">
        <v>240000</v>
      </c>
      <c r="F77" s="11">
        <v>1</v>
      </c>
      <c r="G77" s="9">
        <v>7</v>
      </c>
      <c r="H77" s="9">
        <f t="shared" si="1"/>
        <v>8</v>
      </c>
      <c r="I77" s="82">
        <v>92000</v>
      </c>
      <c r="J77" s="83"/>
      <c r="K77" s="19"/>
      <c r="L77" s="19"/>
      <c r="M77" s="45"/>
    </row>
    <row r="78" spans="1:13" s="2" customFormat="1" ht="70.900000000000006" customHeight="1" x14ac:dyDescent="0.25">
      <c r="A78" s="9">
        <v>52</v>
      </c>
      <c r="B78" s="49" t="s">
        <v>167</v>
      </c>
      <c r="C78" s="49" t="s">
        <v>128</v>
      </c>
      <c r="D78" s="47">
        <v>54000</v>
      </c>
      <c r="E78" s="47">
        <v>43000</v>
      </c>
      <c r="F78" s="11">
        <v>1</v>
      </c>
      <c r="G78" s="9">
        <v>7</v>
      </c>
      <c r="H78" s="9">
        <f t="shared" si="1"/>
        <v>8</v>
      </c>
      <c r="I78" s="82">
        <v>43000</v>
      </c>
      <c r="J78" s="83"/>
      <c r="K78" s="20"/>
      <c r="L78" s="20"/>
      <c r="M78" s="45"/>
    </row>
    <row r="79" spans="1:13" s="2" customFormat="1" ht="15" customHeight="1" x14ac:dyDescent="0.25">
      <c r="A79" s="93" t="s">
        <v>10</v>
      </c>
      <c r="B79" s="94"/>
      <c r="C79" s="94"/>
      <c r="D79" s="94"/>
      <c r="E79" s="94"/>
      <c r="F79" s="94"/>
      <c r="G79" s="94"/>
      <c r="H79" s="95"/>
      <c r="I79" s="85">
        <f>SUM(I74:J78)</f>
        <v>800000</v>
      </c>
      <c r="J79" s="86"/>
      <c r="K79" s="19"/>
      <c r="L79" s="19"/>
      <c r="M79" s="43"/>
    </row>
    <row r="80" spans="1:13" s="2" customFormat="1" ht="35.1" customHeight="1" x14ac:dyDescent="0.25">
      <c r="A80" s="48"/>
      <c r="B80" s="48"/>
      <c r="C80" s="48"/>
      <c r="D80" s="48"/>
      <c r="E80" s="48"/>
      <c r="F80" s="48"/>
      <c r="G80" s="48"/>
      <c r="H80" s="48"/>
      <c r="I80" s="8"/>
      <c r="J80" s="8"/>
      <c r="K80" s="19"/>
      <c r="L80" s="19"/>
      <c r="M80" s="43"/>
    </row>
    <row r="81" spans="1:13" s="2" customFormat="1" ht="30" customHeight="1" x14ac:dyDescent="0.25">
      <c r="A81" s="96" t="s">
        <v>22</v>
      </c>
      <c r="B81" s="96"/>
      <c r="C81" s="96"/>
      <c r="D81" s="96"/>
      <c r="E81" s="96"/>
      <c r="F81" s="96"/>
      <c r="G81" s="96"/>
      <c r="H81" s="96"/>
      <c r="I81" s="96"/>
      <c r="J81" s="96"/>
      <c r="K81" s="19"/>
      <c r="L81" s="19"/>
      <c r="M81" s="43"/>
    </row>
    <row r="82" spans="1:13" s="2" customFormat="1" ht="15" customHeight="1" x14ac:dyDescent="0.25">
      <c r="A82" s="66" t="s">
        <v>9</v>
      </c>
      <c r="B82" s="69" t="s">
        <v>8</v>
      </c>
      <c r="C82" s="69" t="s">
        <v>7</v>
      </c>
      <c r="D82" s="69" t="s">
        <v>6</v>
      </c>
      <c r="E82" s="69" t="s">
        <v>5</v>
      </c>
      <c r="F82" s="72" t="s">
        <v>15</v>
      </c>
      <c r="G82" s="73"/>
      <c r="H82" s="74"/>
      <c r="I82" s="76" t="s">
        <v>122</v>
      </c>
      <c r="J82" s="77"/>
      <c r="K82" s="19"/>
      <c r="L82" s="19"/>
      <c r="M82" s="43"/>
    </row>
    <row r="83" spans="1:13" s="2" customFormat="1" ht="78" customHeight="1" x14ac:dyDescent="0.25">
      <c r="A83" s="67"/>
      <c r="B83" s="70"/>
      <c r="C83" s="70"/>
      <c r="D83" s="70"/>
      <c r="E83" s="70"/>
      <c r="F83" s="14" t="s">
        <v>3</v>
      </c>
      <c r="G83" s="14" t="s">
        <v>2</v>
      </c>
      <c r="H83" s="15" t="s">
        <v>1</v>
      </c>
      <c r="I83" s="78"/>
      <c r="J83" s="79"/>
      <c r="K83" s="19"/>
      <c r="L83" s="19"/>
      <c r="M83" s="43"/>
    </row>
    <row r="84" spans="1:13" s="2" customFormat="1" x14ac:dyDescent="0.25">
      <c r="A84" s="68"/>
      <c r="B84" s="71"/>
      <c r="C84" s="71"/>
      <c r="D84" s="71"/>
      <c r="E84" s="71"/>
      <c r="F84" s="16" t="s">
        <v>0</v>
      </c>
      <c r="G84" s="16" t="s">
        <v>14</v>
      </c>
      <c r="H84" s="17"/>
      <c r="I84" s="80"/>
      <c r="J84" s="81"/>
      <c r="K84" s="19"/>
      <c r="L84" s="19"/>
      <c r="M84" s="43"/>
    </row>
    <row r="85" spans="1:13" s="2" customFormat="1" ht="33" customHeight="1" x14ac:dyDescent="0.25">
      <c r="A85" s="9">
        <v>53</v>
      </c>
      <c r="B85" s="49" t="s">
        <v>20</v>
      </c>
      <c r="C85" s="49" t="s">
        <v>125</v>
      </c>
      <c r="D85" s="47">
        <v>636014</v>
      </c>
      <c r="E85" s="47">
        <v>380000</v>
      </c>
      <c r="F85" s="9">
        <v>1</v>
      </c>
      <c r="G85" s="9">
        <v>7</v>
      </c>
      <c r="H85" s="9">
        <f>F85+G85</f>
        <v>8</v>
      </c>
      <c r="I85" s="82">
        <v>380000</v>
      </c>
      <c r="J85" s="83"/>
      <c r="K85" s="19"/>
      <c r="L85" s="19"/>
      <c r="M85" s="45"/>
    </row>
    <row r="86" spans="1:13" s="2" customFormat="1" x14ac:dyDescent="0.25">
      <c r="A86" s="90" t="s">
        <v>10</v>
      </c>
      <c r="B86" s="91"/>
      <c r="C86" s="91"/>
      <c r="D86" s="91"/>
      <c r="E86" s="91"/>
      <c r="F86" s="91"/>
      <c r="G86" s="91"/>
      <c r="H86" s="92"/>
      <c r="I86" s="85">
        <f>SUM(I85)</f>
        <v>380000</v>
      </c>
      <c r="J86" s="86"/>
      <c r="K86" s="19"/>
      <c r="L86" s="19"/>
      <c r="M86" s="45"/>
    </row>
    <row r="87" spans="1:13" s="2" customFormat="1" ht="35.1" customHeight="1" x14ac:dyDescent="0.25">
      <c r="A87" s="28"/>
      <c r="B87" s="28"/>
      <c r="C87" s="28"/>
      <c r="D87" s="28"/>
      <c r="E87" s="28"/>
      <c r="F87" s="28"/>
      <c r="G87" s="28"/>
      <c r="H87" s="28"/>
      <c r="I87" s="29"/>
      <c r="J87" s="29"/>
      <c r="K87" s="19"/>
      <c r="L87" s="19"/>
      <c r="M87" s="45"/>
    </row>
    <row r="88" spans="1:13" s="2" customFormat="1" ht="27.75" customHeight="1" x14ac:dyDescent="0.25">
      <c r="A88" s="97" t="s">
        <v>21</v>
      </c>
      <c r="B88" s="97"/>
      <c r="C88" s="97"/>
      <c r="D88" s="97"/>
      <c r="E88" s="97"/>
      <c r="F88" s="97"/>
      <c r="G88" s="97"/>
      <c r="H88" s="97"/>
      <c r="I88" s="97"/>
      <c r="J88" s="97"/>
      <c r="K88" s="19"/>
      <c r="L88" s="19"/>
      <c r="M88" s="45"/>
    </row>
    <row r="89" spans="1:13" s="2" customFormat="1" ht="15" customHeight="1" x14ac:dyDescent="0.25">
      <c r="A89" s="69" t="s">
        <v>9</v>
      </c>
      <c r="B89" s="69" t="s">
        <v>8</v>
      </c>
      <c r="C89" s="69" t="s">
        <v>7</v>
      </c>
      <c r="D89" s="69" t="s">
        <v>6</v>
      </c>
      <c r="E89" s="69" t="s">
        <v>5</v>
      </c>
      <c r="F89" s="72" t="s">
        <v>15</v>
      </c>
      <c r="G89" s="73"/>
      <c r="H89" s="74"/>
      <c r="I89" s="76" t="s">
        <v>122</v>
      </c>
      <c r="J89" s="77"/>
      <c r="K89" s="19"/>
      <c r="L89" s="19"/>
      <c r="M89" s="45"/>
    </row>
    <row r="90" spans="1:13" s="2" customFormat="1" ht="76.5" customHeight="1" x14ac:dyDescent="0.25">
      <c r="A90" s="70"/>
      <c r="B90" s="70"/>
      <c r="C90" s="70"/>
      <c r="D90" s="70"/>
      <c r="E90" s="70"/>
      <c r="F90" s="14" t="s">
        <v>3</v>
      </c>
      <c r="G90" s="14" t="s">
        <v>2</v>
      </c>
      <c r="H90" s="15" t="s">
        <v>1</v>
      </c>
      <c r="I90" s="78"/>
      <c r="J90" s="79"/>
      <c r="K90" s="19"/>
      <c r="L90" s="19"/>
      <c r="M90" s="45"/>
    </row>
    <row r="91" spans="1:13" s="2" customFormat="1" x14ac:dyDescent="0.25">
      <c r="A91" s="71"/>
      <c r="B91" s="71"/>
      <c r="C91" s="71"/>
      <c r="D91" s="71"/>
      <c r="E91" s="71"/>
      <c r="F91" s="16" t="s">
        <v>0</v>
      </c>
      <c r="G91" s="16" t="s">
        <v>14</v>
      </c>
      <c r="H91" s="17"/>
      <c r="I91" s="80"/>
      <c r="J91" s="81"/>
      <c r="K91" s="19"/>
      <c r="L91" s="19"/>
      <c r="M91" s="45"/>
    </row>
    <row r="92" spans="1:13" s="2" customFormat="1" ht="63.75" x14ac:dyDescent="0.25">
      <c r="A92" s="9">
        <v>54</v>
      </c>
      <c r="B92" s="49" t="s">
        <v>20</v>
      </c>
      <c r="C92" s="49" t="s">
        <v>126</v>
      </c>
      <c r="D92" s="47">
        <v>244300.2</v>
      </c>
      <c r="E92" s="47">
        <v>230000</v>
      </c>
      <c r="F92" s="9">
        <v>1</v>
      </c>
      <c r="G92" s="9">
        <v>7</v>
      </c>
      <c r="H92" s="9">
        <f>F92+G92</f>
        <v>8</v>
      </c>
      <c r="I92" s="82">
        <v>230000</v>
      </c>
      <c r="J92" s="83"/>
      <c r="K92" s="19"/>
      <c r="L92" s="19"/>
      <c r="M92" s="45"/>
    </row>
    <row r="93" spans="1:13" s="2" customFormat="1" x14ac:dyDescent="0.25">
      <c r="A93" s="90" t="s">
        <v>10</v>
      </c>
      <c r="B93" s="91"/>
      <c r="C93" s="91"/>
      <c r="D93" s="91"/>
      <c r="E93" s="91"/>
      <c r="F93" s="91"/>
      <c r="G93" s="91"/>
      <c r="H93" s="92"/>
      <c r="I93" s="85">
        <f>SUM(I92)</f>
        <v>230000</v>
      </c>
      <c r="J93" s="86"/>
      <c r="K93" s="19"/>
      <c r="L93" s="19"/>
      <c r="M93" s="43"/>
    </row>
    <row r="94" spans="1:13" s="2" customFormat="1" ht="35.1" customHeight="1" x14ac:dyDescent="0.25">
      <c r="A94" s="31"/>
      <c r="B94" s="32"/>
      <c r="C94" s="32"/>
      <c r="D94" s="31"/>
      <c r="E94" s="31"/>
      <c r="F94" s="33"/>
      <c r="G94" s="31"/>
      <c r="H94" s="31"/>
      <c r="I94" s="34"/>
      <c r="J94" s="34"/>
      <c r="K94" s="19"/>
      <c r="L94" s="19"/>
      <c r="M94" s="43"/>
    </row>
    <row r="95" spans="1:13" s="2" customFormat="1" ht="29.25" customHeight="1" x14ac:dyDescent="0.25">
      <c r="A95" s="97" t="s">
        <v>117</v>
      </c>
      <c r="B95" s="97"/>
      <c r="C95" s="97"/>
      <c r="D95" s="97"/>
      <c r="E95" s="97"/>
      <c r="F95" s="97"/>
      <c r="G95" s="97"/>
      <c r="H95" s="97"/>
      <c r="I95" s="97"/>
      <c r="J95" s="97"/>
      <c r="K95" s="19"/>
      <c r="L95" s="19"/>
      <c r="M95" s="43"/>
    </row>
    <row r="96" spans="1:13" s="2" customFormat="1" ht="25.5" customHeight="1" x14ac:dyDescent="0.25">
      <c r="A96" s="66" t="s">
        <v>9</v>
      </c>
      <c r="B96" s="69" t="s">
        <v>8</v>
      </c>
      <c r="C96" s="69" t="s">
        <v>7</v>
      </c>
      <c r="D96" s="69" t="s">
        <v>6</v>
      </c>
      <c r="E96" s="69" t="s">
        <v>5</v>
      </c>
      <c r="F96" s="72" t="s">
        <v>15</v>
      </c>
      <c r="G96" s="73"/>
      <c r="H96" s="74"/>
      <c r="I96" s="76" t="s">
        <v>122</v>
      </c>
      <c r="J96" s="77"/>
      <c r="K96" s="19"/>
      <c r="L96" s="19"/>
      <c r="M96" s="43"/>
    </row>
    <row r="97" spans="1:13" s="2" customFormat="1" ht="84.75" customHeight="1" x14ac:dyDescent="0.25">
      <c r="A97" s="67"/>
      <c r="B97" s="70"/>
      <c r="C97" s="70"/>
      <c r="D97" s="70"/>
      <c r="E97" s="70"/>
      <c r="F97" s="14" t="s">
        <v>3</v>
      </c>
      <c r="G97" s="14" t="s">
        <v>2</v>
      </c>
      <c r="H97" s="15" t="s">
        <v>1</v>
      </c>
      <c r="I97" s="78"/>
      <c r="J97" s="79"/>
      <c r="K97" s="19"/>
      <c r="L97" s="19"/>
      <c r="M97" s="43"/>
    </row>
    <row r="98" spans="1:13" s="2" customFormat="1" x14ac:dyDescent="0.25">
      <c r="A98" s="68"/>
      <c r="B98" s="71"/>
      <c r="C98" s="71"/>
      <c r="D98" s="71"/>
      <c r="E98" s="71"/>
      <c r="F98" s="16" t="s">
        <v>0</v>
      </c>
      <c r="G98" s="16" t="s">
        <v>14</v>
      </c>
      <c r="H98" s="17"/>
      <c r="I98" s="80"/>
      <c r="J98" s="81"/>
      <c r="K98" s="19"/>
      <c r="L98" s="19"/>
      <c r="M98" s="43"/>
    </row>
    <row r="99" spans="1:13" s="2" customFormat="1" ht="51" x14ac:dyDescent="0.25">
      <c r="A99" s="9">
        <v>55</v>
      </c>
      <c r="B99" s="49" t="s">
        <v>19</v>
      </c>
      <c r="C99" s="49" t="s">
        <v>123</v>
      </c>
      <c r="D99" s="47">
        <v>88860</v>
      </c>
      <c r="E99" s="47">
        <v>70000</v>
      </c>
      <c r="F99" s="9">
        <v>1</v>
      </c>
      <c r="G99" s="9">
        <v>7</v>
      </c>
      <c r="H99" s="9">
        <f>G99+F99</f>
        <v>8</v>
      </c>
      <c r="I99" s="82">
        <v>22500</v>
      </c>
      <c r="J99" s="83"/>
      <c r="K99" s="19"/>
      <c r="L99" s="19"/>
      <c r="M99" s="45"/>
    </row>
    <row r="100" spans="1:13" s="2" customFormat="1" ht="25.5" x14ac:dyDescent="0.25">
      <c r="A100" s="9">
        <v>56</v>
      </c>
      <c r="B100" s="49" t="s">
        <v>18</v>
      </c>
      <c r="C100" s="49" t="s">
        <v>17</v>
      </c>
      <c r="D100" s="47">
        <v>36630</v>
      </c>
      <c r="E100" s="47">
        <v>25000</v>
      </c>
      <c r="F100" s="9">
        <v>1</v>
      </c>
      <c r="G100" s="9">
        <v>7</v>
      </c>
      <c r="H100" s="9">
        <f t="shared" ref="H100:H101" si="2">G100+F100</f>
        <v>8</v>
      </c>
      <c r="I100" s="82">
        <v>22500</v>
      </c>
      <c r="J100" s="83"/>
      <c r="K100" s="19"/>
      <c r="L100" s="19"/>
      <c r="M100" s="45"/>
    </row>
    <row r="101" spans="1:13" s="2" customFormat="1" ht="25.5" x14ac:dyDescent="0.25">
      <c r="A101" s="9">
        <v>57</v>
      </c>
      <c r="B101" s="49" t="s">
        <v>16</v>
      </c>
      <c r="C101" s="49" t="s">
        <v>124</v>
      </c>
      <c r="D101" s="47">
        <v>85695</v>
      </c>
      <c r="E101" s="47">
        <v>25000</v>
      </c>
      <c r="F101" s="9">
        <v>1</v>
      </c>
      <c r="G101" s="9">
        <v>7</v>
      </c>
      <c r="H101" s="9">
        <f t="shared" si="2"/>
        <v>8</v>
      </c>
      <c r="I101" s="82">
        <v>25000</v>
      </c>
      <c r="J101" s="83"/>
      <c r="K101" s="19"/>
      <c r="L101" s="19"/>
      <c r="M101" s="45"/>
    </row>
    <row r="102" spans="1:13" s="2" customFormat="1" x14ac:dyDescent="0.25">
      <c r="A102" s="101" t="s">
        <v>10</v>
      </c>
      <c r="B102" s="101"/>
      <c r="C102" s="101"/>
      <c r="D102" s="101"/>
      <c r="E102" s="101"/>
      <c r="F102" s="101"/>
      <c r="G102" s="101"/>
      <c r="H102" s="101"/>
      <c r="I102" s="102">
        <f>SUM(I99:J101)</f>
        <v>70000</v>
      </c>
      <c r="J102" s="102"/>
      <c r="K102" s="19"/>
      <c r="L102" s="19"/>
      <c r="M102" s="43"/>
    </row>
    <row r="103" spans="1:13" s="2" customFormat="1" ht="35.1" customHeight="1" x14ac:dyDescent="0.25">
      <c r="A103" s="23"/>
      <c r="B103" s="23"/>
      <c r="C103" s="23"/>
      <c r="D103" s="23"/>
      <c r="E103" s="23"/>
      <c r="F103" s="23"/>
      <c r="G103" s="23"/>
      <c r="H103" s="23"/>
      <c r="I103" s="24"/>
      <c r="J103" s="24"/>
      <c r="K103" s="19"/>
      <c r="L103" s="19"/>
      <c r="M103" s="43"/>
    </row>
    <row r="104" spans="1:13" s="2" customFormat="1" x14ac:dyDescent="0.25">
      <c r="A104" s="87" t="s">
        <v>118</v>
      </c>
      <c r="B104" s="87"/>
      <c r="C104" s="87"/>
      <c r="D104" s="87"/>
      <c r="E104" s="87"/>
      <c r="F104" s="87"/>
      <c r="G104" s="87"/>
      <c r="H104" s="87"/>
      <c r="I104" s="87"/>
      <c r="J104" s="87"/>
      <c r="K104" s="19"/>
      <c r="L104" s="19"/>
      <c r="M104" s="43"/>
    </row>
    <row r="105" spans="1:13" s="2" customFormat="1" ht="25.5" customHeight="1" x14ac:dyDescent="0.25">
      <c r="A105" s="66" t="s">
        <v>9</v>
      </c>
      <c r="B105" s="69" t="s">
        <v>8</v>
      </c>
      <c r="C105" s="69" t="s">
        <v>7</v>
      </c>
      <c r="D105" s="69" t="s">
        <v>6</v>
      </c>
      <c r="E105" s="69" t="s">
        <v>5</v>
      </c>
      <c r="F105" s="72" t="s">
        <v>15</v>
      </c>
      <c r="G105" s="73"/>
      <c r="H105" s="74"/>
      <c r="I105" s="76" t="s">
        <v>122</v>
      </c>
      <c r="J105" s="77"/>
      <c r="K105" s="19"/>
      <c r="L105" s="19"/>
      <c r="M105" s="43"/>
    </row>
    <row r="106" spans="1:13" s="2" customFormat="1" ht="79.5" customHeight="1" x14ac:dyDescent="0.25">
      <c r="A106" s="67"/>
      <c r="B106" s="70"/>
      <c r="C106" s="70"/>
      <c r="D106" s="70"/>
      <c r="E106" s="70"/>
      <c r="F106" s="14" t="s">
        <v>3</v>
      </c>
      <c r="G106" s="14" t="s">
        <v>2</v>
      </c>
      <c r="H106" s="15" t="s">
        <v>1</v>
      </c>
      <c r="I106" s="78"/>
      <c r="J106" s="79"/>
      <c r="K106" s="19"/>
      <c r="L106" s="19"/>
      <c r="M106" s="43"/>
    </row>
    <row r="107" spans="1:13" s="2" customFormat="1" x14ac:dyDescent="0.25">
      <c r="A107" s="68"/>
      <c r="B107" s="71"/>
      <c r="C107" s="71"/>
      <c r="D107" s="71"/>
      <c r="E107" s="71"/>
      <c r="F107" s="16" t="s">
        <v>0</v>
      </c>
      <c r="G107" s="16" t="s">
        <v>14</v>
      </c>
      <c r="H107" s="17"/>
      <c r="I107" s="80"/>
      <c r="J107" s="81"/>
      <c r="K107" s="19"/>
      <c r="L107" s="19"/>
      <c r="M107" s="43"/>
    </row>
    <row r="108" spans="1:13" s="2" customFormat="1" ht="25.5" x14ac:dyDescent="0.25">
      <c r="A108" s="9">
        <v>58</v>
      </c>
      <c r="B108" s="49" t="s">
        <v>13</v>
      </c>
      <c r="C108" s="49" t="s">
        <v>11</v>
      </c>
      <c r="D108" s="47">
        <v>12550</v>
      </c>
      <c r="E108" s="47">
        <v>10000</v>
      </c>
      <c r="F108" s="18">
        <v>1</v>
      </c>
      <c r="G108" s="18">
        <v>7</v>
      </c>
      <c r="H108" s="18">
        <f>G108+F108</f>
        <v>8</v>
      </c>
      <c r="I108" s="82">
        <v>10000</v>
      </c>
      <c r="J108" s="83"/>
      <c r="K108" s="19"/>
      <c r="L108" s="19"/>
      <c r="M108" s="46"/>
    </row>
    <row r="109" spans="1:13" s="2" customFormat="1" ht="25.5" x14ac:dyDescent="0.25">
      <c r="A109" s="9">
        <v>59</v>
      </c>
      <c r="B109" s="49" t="s">
        <v>12</v>
      </c>
      <c r="C109" s="49" t="s">
        <v>11</v>
      </c>
      <c r="D109" s="47">
        <v>113200</v>
      </c>
      <c r="E109" s="47">
        <v>90000</v>
      </c>
      <c r="F109" s="18">
        <v>1</v>
      </c>
      <c r="G109" s="18">
        <v>7</v>
      </c>
      <c r="H109" s="18">
        <f>G109+F109</f>
        <v>8</v>
      </c>
      <c r="I109" s="82">
        <v>80000</v>
      </c>
      <c r="J109" s="83"/>
      <c r="K109" s="19"/>
      <c r="L109" s="19"/>
      <c r="M109" s="46"/>
    </row>
    <row r="110" spans="1:13" s="2" customFormat="1" x14ac:dyDescent="0.25">
      <c r="A110" s="90" t="s">
        <v>10</v>
      </c>
      <c r="B110" s="91"/>
      <c r="C110" s="91"/>
      <c r="D110" s="91"/>
      <c r="E110" s="91"/>
      <c r="F110" s="91"/>
      <c r="G110" s="91"/>
      <c r="H110" s="92"/>
      <c r="I110" s="82">
        <f>SUM(I108:J109)</f>
        <v>90000</v>
      </c>
      <c r="J110" s="83"/>
      <c r="K110" s="19"/>
      <c r="L110" s="19"/>
      <c r="M110" s="43"/>
    </row>
    <row r="112" spans="1:13" s="2" customFormat="1" ht="3.75" customHeight="1" thickBot="1" x14ac:dyDescent="0.3">
      <c r="A112" s="3"/>
      <c r="B112" s="5"/>
      <c r="C112" s="5"/>
      <c r="D112" s="4"/>
      <c r="E112" s="4"/>
      <c r="F112" s="3"/>
      <c r="G112" s="3"/>
      <c r="H112" s="3"/>
      <c r="I112" s="3"/>
      <c r="J112" s="3"/>
      <c r="K112" s="19"/>
      <c r="L112" s="19"/>
      <c r="M112" s="43"/>
    </row>
    <row r="113" spans="1:15" s="2" customFormat="1" ht="15.75" thickBot="1" x14ac:dyDescent="0.3">
      <c r="A113" s="98"/>
      <c r="B113" s="98"/>
      <c r="C113" s="98"/>
      <c r="D113" s="98"/>
      <c r="E113" s="26"/>
      <c r="F113" s="36"/>
      <c r="G113" s="56" t="s">
        <v>121</v>
      </c>
      <c r="H113" s="99"/>
      <c r="I113" s="100">
        <f>I49+I110+I102+I93+I86+I79+I68+I61</f>
        <v>5302412</v>
      </c>
      <c r="J113" s="99"/>
      <c r="K113" s="19"/>
      <c r="L113" s="19"/>
      <c r="M113" s="43"/>
    </row>
    <row r="114" spans="1:15" s="2" customFormat="1" ht="8.25" customHeight="1" x14ac:dyDescent="0.25">
      <c r="A114" s="36"/>
      <c r="B114" s="27"/>
      <c r="C114" s="27"/>
      <c r="D114" s="26"/>
      <c r="E114" s="26"/>
      <c r="F114" s="36"/>
      <c r="G114" s="3"/>
      <c r="H114" s="3"/>
      <c r="I114" s="3"/>
      <c r="J114" s="3"/>
      <c r="K114" s="19"/>
      <c r="L114" s="19"/>
      <c r="M114" s="43"/>
    </row>
    <row r="115" spans="1:15" s="2" customFormat="1" x14ac:dyDescent="0.25">
      <c r="A115" s="98"/>
      <c r="B115" s="98"/>
      <c r="C115" s="98"/>
      <c r="D115" s="26"/>
      <c r="E115" s="26"/>
      <c r="F115" s="36"/>
      <c r="G115" s="3"/>
      <c r="H115" s="3"/>
      <c r="I115" s="3"/>
      <c r="J115" s="3"/>
      <c r="K115" s="19"/>
      <c r="L115" s="19"/>
      <c r="M115" s="43"/>
    </row>
    <row r="116" spans="1:15" s="25" customFormat="1" ht="26.25" customHeight="1" x14ac:dyDescent="0.2">
      <c r="A116" s="36"/>
      <c r="B116" s="103"/>
      <c r="C116" s="103"/>
      <c r="D116" s="105"/>
      <c r="E116" s="105"/>
      <c r="F116" s="105"/>
      <c r="G116" s="3"/>
      <c r="H116" s="3"/>
      <c r="I116" s="3"/>
      <c r="J116" s="3"/>
      <c r="K116" s="20"/>
      <c r="L116" s="20"/>
      <c r="M116" s="43"/>
      <c r="N116" s="13"/>
      <c r="O116" s="13"/>
    </row>
    <row r="117" spans="1:15" s="25" customFormat="1" ht="26.25" customHeight="1" x14ac:dyDescent="0.2">
      <c r="A117" s="36"/>
      <c r="B117" s="103"/>
      <c r="C117" s="103"/>
      <c r="D117" s="105"/>
      <c r="E117" s="105"/>
      <c r="F117" s="105"/>
      <c r="G117" s="3"/>
      <c r="H117" s="3"/>
      <c r="I117" s="3"/>
      <c r="J117" s="3"/>
      <c r="K117" s="20"/>
      <c r="L117" s="20"/>
      <c r="M117" s="43"/>
      <c r="N117" s="13"/>
      <c r="O117" s="13"/>
    </row>
    <row r="118" spans="1:15" s="25" customFormat="1" ht="26.25" customHeight="1" x14ac:dyDescent="0.2">
      <c r="A118" s="36"/>
      <c r="B118" s="103"/>
      <c r="C118" s="103"/>
      <c r="D118" s="105"/>
      <c r="E118" s="105"/>
      <c r="F118" s="105"/>
      <c r="G118" s="3"/>
      <c r="H118" s="3"/>
      <c r="I118" s="3"/>
      <c r="J118" s="3"/>
      <c r="K118" s="20"/>
      <c r="L118" s="20"/>
      <c r="M118" s="43"/>
      <c r="N118" s="13"/>
      <c r="O118" s="13"/>
    </row>
    <row r="119" spans="1:15" s="25" customFormat="1" ht="26.25" customHeight="1" x14ac:dyDescent="0.2">
      <c r="A119" s="53"/>
      <c r="B119" s="103"/>
      <c r="C119" s="103"/>
      <c r="D119" s="105"/>
      <c r="E119" s="105"/>
      <c r="F119" s="105"/>
      <c r="G119" s="3"/>
      <c r="H119" s="3"/>
      <c r="I119" s="3"/>
      <c r="J119" s="3"/>
      <c r="K119" s="20"/>
      <c r="L119" s="20"/>
      <c r="M119" s="43"/>
      <c r="N119" s="13"/>
      <c r="O119" s="13"/>
    </row>
    <row r="120" spans="1:15" s="25" customFormat="1" ht="26.25" customHeight="1" x14ac:dyDescent="0.2">
      <c r="A120" s="53"/>
      <c r="B120" s="103"/>
      <c r="C120" s="103"/>
      <c r="D120" s="105"/>
      <c r="E120" s="105"/>
      <c r="F120" s="105"/>
      <c r="G120" s="3"/>
      <c r="H120" s="3"/>
      <c r="I120" s="3"/>
      <c r="J120" s="3"/>
      <c r="K120" s="20"/>
      <c r="L120" s="20"/>
      <c r="M120" s="43"/>
      <c r="N120" s="13"/>
      <c r="O120" s="13"/>
    </row>
    <row r="121" spans="1:15" s="25" customFormat="1" ht="6.75" customHeight="1" x14ac:dyDescent="0.2">
      <c r="A121" s="36"/>
      <c r="B121" s="35"/>
      <c r="C121" s="35"/>
      <c r="D121" s="55"/>
      <c r="E121" s="55"/>
      <c r="F121" s="55"/>
      <c r="G121" s="3"/>
      <c r="H121" s="3"/>
      <c r="I121" s="3"/>
      <c r="J121" s="3"/>
      <c r="K121" s="20"/>
      <c r="L121" s="20"/>
      <c r="M121" s="43"/>
      <c r="N121" s="13"/>
      <c r="O121" s="13"/>
    </row>
    <row r="122" spans="1:15" x14ac:dyDescent="0.25">
      <c r="A122" s="104"/>
      <c r="B122" s="104"/>
      <c r="C122" s="104"/>
      <c r="D122" s="55"/>
      <c r="E122" s="55"/>
      <c r="F122" s="55"/>
    </row>
    <row r="123" spans="1:15" ht="24" customHeight="1" x14ac:dyDescent="0.25">
      <c r="A123" s="54"/>
      <c r="B123" s="103"/>
      <c r="C123" s="104"/>
      <c r="D123" s="105"/>
      <c r="E123" s="105"/>
      <c r="F123" s="105"/>
    </row>
    <row r="124" spans="1:15" ht="23.25" customHeight="1" x14ac:dyDescent="0.25">
      <c r="A124" s="53"/>
      <c r="B124" s="103"/>
      <c r="C124" s="103"/>
      <c r="D124" s="105"/>
      <c r="E124" s="105"/>
      <c r="F124" s="105"/>
    </row>
    <row r="125" spans="1:15" ht="18.75" customHeight="1" x14ac:dyDescent="0.25">
      <c r="A125" s="36"/>
      <c r="B125" s="27"/>
      <c r="C125" s="27"/>
      <c r="D125" s="26"/>
      <c r="E125" s="26"/>
      <c r="F125" s="36"/>
    </row>
    <row r="126" spans="1:15" x14ac:dyDescent="0.25">
      <c r="A126" s="104"/>
      <c r="B126" s="104"/>
      <c r="C126" s="104"/>
      <c r="D126" s="26"/>
      <c r="E126" s="26"/>
      <c r="F126" s="36"/>
    </row>
    <row r="127" spans="1:15" ht="23.25" customHeight="1" x14ac:dyDescent="0.25">
      <c r="A127" s="36"/>
      <c r="B127" s="103"/>
      <c r="C127" s="103"/>
      <c r="D127" s="109"/>
      <c r="E127" s="109"/>
      <c r="F127" s="109"/>
    </row>
    <row r="128" spans="1:15" ht="23.25" customHeight="1" x14ac:dyDescent="0.25">
      <c r="A128" s="36"/>
      <c r="B128" s="103"/>
      <c r="C128" s="103"/>
      <c r="D128" s="109"/>
      <c r="E128" s="109"/>
      <c r="F128" s="109"/>
    </row>
  </sheetData>
  <mergeCells count="124">
    <mergeCell ref="B123:C123"/>
    <mergeCell ref="D123:F123"/>
    <mergeCell ref="I49:J49"/>
    <mergeCell ref="A49:H49"/>
    <mergeCell ref="A126:C126"/>
    <mergeCell ref="B127:C127"/>
    <mergeCell ref="D127:F127"/>
    <mergeCell ref="B128:C128"/>
    <mergeCell ref="D128:F128"/>
    <mergeCell ref="B119:C119"/>
    <mergeCell ref="D119:F119"/>
    <mergeCell ref="B120:C120"/>
    <mergeCell ref="D120:F120"/>
    <mergeCell ref="A122:C122"/>
    <mergeCell ref="B124:C124"/>
    <mergeCell ref="D124:F124"/>
    <mergeCell ref="A115:C115"/>
    <mergeCell ref="B116:C116"/>
    <mergeCell ref="D116:F116"/>
    <mergeCell ref="B117:C117"/>
    <mergeCell ref="D117:F117"/>
    <mergeCell ref="B118:C118"/>
    <mergeCell ref="D118:F118"/>
    <mergeCell ref="I105:J107"/>
    <mergeCell ref="I108:J108"/>
    <mergeCell ref="I109:J109"/>
    <mergeCell ref="A110:H110"/>
    <mergeCell ref="I110:J110"/>
    <mergeCell ref="A113:D113"/>
    <mergeCell ref="G113:H113"/>
    <mergeCell ref="I113:J113"/>
    <mergeCell ref="A102:H102"/>
    <mergeCell ref="I102:J102"/>
    <mergeCell ref="A104:J104"/>
    <mergeCell ref="A105:A107"/>
    <mergeCell ref="B105:B107"/>
    <mergeCell ref="C105:C107"/>
    <mergeCell ref="D105:D107"/>
    <mergeCell ref="E105:E107"/>
    <mergeCell ref="F105:H105"/>
    <mergeCell ref="F96:H96"/>
    <mergeCell ref="I96:J98"/>
    <mergeCell ref="I99:J99"/>
    <mergeCell ref="I100:J100"/>
    <mergeCell ref="I101:J101"/>
    <mergeCell ref="I89:J91"/>
    <mergeCell ref="I92:J92"/>
    <mergeCell ref="A93:H93"/>
    <mergeCell ref="I93:J93"/>
    <mergeCell ref="A95:J95"/>
    <mergeCell ref="A96:A98"/>
    <mergeCell ref="B96:B98"/>
    <mergeCell ref="C96:C98"/>
    <mergeCell ref="D96:D98"/>
    <mergeCell ref="E96:E98"/>
    <mergeCell ref="I85:J85"/>
    <mergeCell ref="A86:H86"/>
    <mergeCell ref="I86:J86"/>
    <mergeCell ref="A88:J88"/>
    <mergeCell ref="A89:A91"/>
    <mergeCell ref="B89:B91"/>
    <mergeCell ref="C89:C91"/>
    <mergeCell ref="D89:D91"/>
    <mergeCell ref="E89:E91"/>
    <mergeCell ref="F89:H89"/>
    <mergeCell ref="A79:H79"/>
    <mergeCell ref="I79:J79"/>
    <mergeCell ref="A81:J81"/>
    <mergeCell ref="A82:A84"/>
    <mergeCell ref="B82:B84"/>
    <mergeCell ref="C82:C84"/>
    <mergeCell ref="D82:D84"/>
    <mergeCell ref="E82:E84"/>
    <mergeCell ref="F82:H82"/>
    <mergeCell ref="I82:J84"/>
    <mergeCell ref="I71:J73"/>
    <mergeCell ref="I74:J74"/>
    <mergeCell ref="I75:J75"/>
    <mergeCell ref="I76:J76"/>
    <mergeCell ref="I77:J77"/>
    <mergeCell ref="I78:J78"/>
    <mergeCell ref="A71:A73"/>
    <mergeCell ref="B71:B73"/>
    <mergeCell ref="C71:C73"/>
    <mergeCell ref="D71:D73"/>
    <mergeCell ref="E71:E73"/>
    <mergeCell ref="F71:H71"/>
    <mergeCell ref="I67:J67"/>
    <mergeCell ref="A68:H68"/>
    <mergeCell ref="I68:J68"/>
    <mergeCell ref="A70:J70"/>
    <mergeCell ref="J52:J54"/>
    <mergeCell ref="D55:D60"/>
    <mergeCell ref="A63:J63"/>
    <mergeCell ref="A64:A66"/>
    <mergeCell ref="B64:B66"/>
    <mergeCell ref="C64:C66"/>
    <mergeCell ref="D64:D66"/>
    <mergeCell ref="E64:E66"/>
    <mergeCell ref="I61:J61"/>
    <mergeCell ref="A61:H61"/>
    <mergeCell ref="A51:J51"/>
    <mergeCell ref="A52:A54"/>
    <mergeCell ref="B52:B54"/>
    <mergeCell ref="C52:C54"/>
    <mergeCell ref="D52:D54"/>
    <mergeCell ref="E52:E54"/>
    <mergeCell ref="F52:F54"/>
    <mergeCell ref="G52:I52"/>
    <mergeCell ref="F64:H64"/>
    <mergeCell ref="I64:J66"/>
    <mergeCell ref="A1:F1"/>
    <mergeCell ref="G1:J1"/>
    <mergeCell ref="A2:J2"/>
    <mergeCell ref="A5:J5"/>
    <mergeCell ref="A6:A8"/>
    <mergeCell ref="B6:B8"/>
    <mergeCell ref="C6:C8"/>
    <mergeCell ref="D6:D8"/>
    <mergeCell ref="E6:E8"/>
    <mergeCell ref="F6:F8"/>
    <mergeCell ref="G6:I6"/>
    <mergeCell ref="J6:J8"/>
    <mergeCell ref="A4:J4"/>
  </mergeCells>
  <pageMargins left="0.25" right="0.25" top="0.75" bottom="0.75" header="0.3" footer="0.3"/>
  <pageSetup paperSize="9" scale="77" fitToHeight="0" orientation="landscape" r:id="rId1"/>
  <rowBreaks count="8" manualBreakCount="8">
    <brk id="15" max="10" man="1"/>
    <brk id="31" max="10" man="1"/>
    <brk id="41" max="10" man="1"/>
    <brk id="50" max="10" man="1"/>
    <brk id="62" max="10" man="1"/>
    <brk id="80" max="10" man="1"/>
    <brk id="94" max="10" man="1"/>
    <brk id="103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Zał. 1a Pozytywne 1 - kf</vt:lpstr>
      <vt:lpstr>'Zał. 1a Pozytywne 1 - kf'!Obszar_wydruku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Musiała Justyna</dc:creator>
  <cp:lastModifiedBy>Musiała Justyna</cp:lastModifiedBy>
  <cp:lastPrinted>2026-02-04T07:01:41Z</cp:lastPrinted>
  <dcterms:created xsi:type="dcterms:W3CDTF">2025-03-23T16:54:00Z</dcterms:created>
  <dcterms:modified xsi:type="dcterms:W3CDTF">2026-02-12T13:01:41Z</dcterms:modified>
</cp:coreProperties>
</file>