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askie365-my.sharepoint.com/personal/iskanina_slaskie_pl/Documents/Pulpit/WUP/KARTY SPRAWY FS/2026/FS 156 2062 2025 2026 1 podział środków FP 2026 (po ustawie budżetowej)/BIP/"/>
    </mc:Choice>
  </mc:AlternateContent>
  <xr:revisionPtr revIDLastSave="0" documentId="8_{4769A26F-7755-4B2F-9276-AA3F0538252B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2026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2" l="1"/>
  <c r="E11" i="2" s="1"/>
  <c r="D11" i="2" s="1"/>
  <c r="G12" i="2"/>
  <c r="E12" i="2" s="1"/>
  <c r="D12" i="2" s="1"/>
  <c r="G13" i="2"/>
  <c r="E13" i="2" s="1"/>
  <c r="D13" i="2" s="1"/>
  <c r="G14" i="2"/>
  <c r="E14" i="2" s="1"/>
  <c r="D14" i="2" s="1"/>
  <c r="G15" i="2"/>
  <c r="E15" i="2" s="1"/>
  <c r="D15" i="2" s="1"/>
  <c r="G16" i="2"/>
  <c r="E16" i="2" s="1"/>
  <c r="D16" i="2" s="1"/>
  <c r="G17" i="2"/>
  <c r="E17" i="2" s="1"/>
  <c r="D17" i="2" s="1"/>
  <c r="G18" i="2"/>
  <c r="E18" i="2" s="1"/>
  <c r="D18" i="2" s="1"/>
  <c r="G19" i="2"/>
  <c r="E19" i="2" s="1"/>
  <c r="D19" i="2" s="1"/>
  <c r="G20" i="2"/>
  <c r="E20" i="2" s="1"/>
  <c r="D20" i="2" s="1"/>
  <c r="G21" i="2"/>
  <c r="E21" i="2" s="1"/>
  <c r="D21" i="2" s="1"/>
  <c r="G22" i="2"/>
  <c r="E22" i="2" s="1"/>
  <c r="D22" i="2" s="1"/>
  <c r="G25" i="2"/>
  <c r="E25" i="2" s="1"/>
  <c r="D25" i="2" s="1"/>
  <c r="G26" i="2"/>
  <c r="E26" i="2" s="1"/>
  <c r="D26" i="2" s="1"/>
  <c r="G27" i="2"/>
  <c r="E27" i="2" s="1"/>
  <c r="D27" i="2" s="1"/>
  <c r="G28" i="2"/>
  <c r="E28" i="2" s="1"/>
  <c r="D28" i="2" s="1"/>
  <c r="G29" i="2"/>
  <c r="E29" i="2" s="1"/>
  <c r="D29" i="2" s="1"/>
  <c r="G30" i="2"/>
  <c r="E30" i="2" s="1"/>
  <c r="D30" i="2" s="1"/>
  <c r="G31" i="2"/>
  <c r="E31" i="2" s="1"/>
  <c r="D31" i="2" s="1"/>
  <c r="G32" i="2"/>
  <c r="E32" i="2" s="1"/>
  <c r="D32" i="2" s="1"/>
  <c r="G33" i="2"/>
  <c r="E33" i="2" s="1"/>
  <c r="D33" i="2" s="1"/>
  <c r="G34" i="2"/>
  <c r="E34" i="2" s="1"/>
  <c r="D34" i="2" s="1"/>
  <c r="G35" i="2"/>
  <c r="E35" i="2" s="1"/>
  <c r="D35" i="2" s="1"/>
  <c r="G36" i="2"/>
  <c r="E36" i="2" s="1"/>
  <c r="D36" i="2" s="1"/>
  <c r="G37" i="2"/>
  <c r="E37" i="2" s="1"/>
  <c r="D37" i="2" s="1"/>
  <c r="G38" i="2"/>
  <c r="E38" i="2" s="1"/>
  <c r="D38" i="2" s="1"/>
  <c r="G39" i="2"/>
  <c r="E39" i="2" s="1"/>
  <c r="D39" i="2" s="1"/>
  <c r="G40" i="2"/>
  <c r="E40" i="2" s="1"/>
  <c r="D40" i="2" s="1"/>
  <c r="G10" i="2"/>
  <c r="E10" i="2" s="1"/>
  <c r="D10" i="2" s="1"/>
  <c r="F9" i="2"/>
  <c r="I9" i="2"/>
  <c r="J9" i="2"/>
  <c r="K9" i="2"/>
  <c r="H9" i="2"/>
  <c r="G24" i="2"/>
  <c r="E24" i="2" s="1"/>
  <c r="D24" i="2" s="1"/>
  <c r="G23" i="2"/>
  <c r="E23" i="2" s="1"/>
  <c r="E9" i="2" l="1"/>
  <c r="D23" i="2"/>
  <c r="D9" i="2" s="1"/>
  <c r="G9" i="2"/>
</calcChain>
</file>

<file path=xl/sharedStrings.xml><?xml version="1.0" encoding="utf-8"?>
<sst xmlns="http://schemas.openxmlformats.org/spreadsheetml/2006/main" count="80" uniqueCount="80">
  <si>
    <t>Lp.</t>
  </si>
  <si>
    <t>Łącznie</t>
  </si>
  <si>
    <t>województwo</t>
  </si>
  <si>
    <t>Środki na realizację projektów współfinansowanych z Europejskiego Funduszu Społecznego Plus (EFS+), w ramach Regionalnego Programu 2021-2027</t>
  </si>
  <si>
    <t>………………………………………</t>
  </si>
  <si>
    <t>Powiatowy Urząd Pracy</t>
  </si>
  <si>
    <t>Kwota w części wkładu pochodzącego z budżetu UE</t>
  </si>
  <si>
    <t>Kwota w części wkładu krajowego</t>
  </si>
  <si>
    <t>Środki na finansowanie dodatków motywacyjnych dla pracowników PUP</t>
  </si>
  <si>
    <t>Środki na finansowanie kosztów realizacji form pomocy, zadań fakultatywnych oraz dodatków motywacyjnych 
(k. 5 + k. 10 + k. 11)</t>
  </si>
  <si>
    <t>Kwota środków 
w ramach Regionalnego Programu 2021-2027
(k. 8 + k. 9)</t>
  </si>
  <si>
    <t xml:space="preserve">Środki na finansowanie zadań fakultatywnych </t>
  </si>
  <si>
    <t>Samorząd Powiatu 
(zgodnie z przekazaną przez Departament Funduszy kolejnością)</t>
  </si>
  <si>
    <t>Środki na finansowanie kosztów realizacji form pomocy 
(łącznie z EFS+)
(k. 6 + k. 7)</t>
  </si>
  <si>
    <t>Środki na finansowanie kosztów realizacji form pomocy 
(bez EFS+)
(k. 5 - k. 7)</t>
  </si>
  <si>
    <t>Starosta Będziński</t>
  </si>
  <si>
    <t>Powiatowy Urząd Pracy w Będzinie</t>
  </si>
  <si>
    <t>Starosta Cieszyński</t>
  </si>
  <si>
    <t>Powiatowy Urząd Pracy w Cieszynie</t>
  </si>
  <si>
    <t>Starosta Kłobucki</t>
  </si>
  <si>
    <t>Powiatowy Urząd Pracy w Kłobucku</t>
  </si>
  <si>
    <t>Starosta Lubliniecki</t>
  </si>
  <si>
    <t>Powiatowy Urząd Pracy w Lublińcu</t>
  </si>
  <si>
    <t>Starosta Mikołowski</t>
  </si>
  <si>
    <t>Powiatowy Urząd Pracy w Mikołowie z siedzibą w Łaziskach Górnych</t>
  </si>
  <si>
    <t>Starosta Myszkowski</t>
  </si>
  <si>
    <t>Powiatowy Urząd Pracy w Myszkowie</t>
  </si>
  <si>
    <t>Starosta Pszczyński</t>
  </si>
  <si>
    <t>Powiatowy Urząd Pracy w Pszczynie</t>
  </si>
  <si>
    <t>Starosta Raciborski</t>
  </si>
  <si>
    <t>Powiatowy Urząd Pracy w Raciborzu</t>
  </si>
  <si>
    <t>Starosta Tarnogórski</t>
  </si>
  <si>
    <t>Powiatowy Urząd Pracy w Tarnowskich Górach</t>
  </si>
  <si>
    <t>Starosta Wodzisławski</t>
  </si>
  <si>
    <t>Powiatowy Urząd Pracy w Wodzisławiu Śląskim</t>
  </si>
  <si>
    <t>Starosta Zawierciański</t>
  </si>
  <si>
    <t>Powiatowy Urząd Pracy w Zawierciu</t>
  </si>
  <si>
    <t>Starosta Żywiecki</t>
  </si>
  <si>
    <t>Powiatowy Urząd Pracy w Żywcu</t>
  </si>
  <si>
    <t>Prezydent Miasta Bielsko-Biała</t>
  </si>
  <si>
    <t>Powiatowy Urząd Pracy w Bielsku-Białej</t>
  </si>
  <si>
    <t>Prezydent Miasta Bytom</t>
  </si>
  <si>
    <t>Powiatowy Urząd Pracy w Bytomiu</t>
  </si>
  <si>
    <t>Prezydent Miasta Chorzów</t>
  </si>
  <si>
    <t>Powiatowy Urząd Pracy w Chorzowie</t>
  </si>
  <si>
    <t>Prezydent Miasta Częstochowa</t>
  </si>
  <si>
    <t>Powiatowy Urząd Pracy w Częstochowie</t>
  </si>
  <si>
    <t>Prezydent Miasta Dąbrowa Górnicza</t>
  </si>
  <si>
    <t>Powiatowy Urząd Pracy w Dąbrowie Górniczej</t>
  </si>
  <si>
    <t>Prezydent Miasta Gliwice</t>
  </si>
  <si>
    <t>Powiatowy Urząd Pracy w Gliwicach</t>
  </si>
  <si>
    <t>Prezydent Miasta Jastrzębie-Zdrój</t>
  </si>
  <si>
    <t>Powiatowy Urząd Pracy w Jastrzębiu-Zdroju</t>
  </si>
  <si>
    <t>Prezydent Miasta Jaworzno</t>
  </si>
  <si>
    <t>Powiatowy Urząd Pracy w Jaworznie</t>
  </si>
  <si>
    <t>Prezydent Miasta Katowice</t>
  </si>
  <si>
    <t>Powiatowy Urząd Pracy w Katowicach</t>
  </si>
  <si>
    <t>Prezydent Miasta Mysłowice</t>
  </si>
  <si>
    <t>Powiatowy Urząd Pracy w Mysłowicach</t>
  </si>
  <si>
    <t>Prezydent Miasta Piekary Śląskie</t>
  </si>
  <si>
    <t>Powiatowy Urząd Pracy w Piekarach Śląskich</t>
  </si>
  <si>
    <t>Prezydent Miasta Ruda Śląska</t>
  </si>
  <si>
    <t>Powiatowy Urząd Pracy w Rudzie Śląskiej</t>
  </si>
  <si>
    <t>Prezydent Miasta Rybnik</t>
  </si>
  <si>
    <t>Powiatowy Urząd Pracy w Rybniku</t>
  </si>
  <si>
    <t>Prezydent Miasta Siemianowice Śląskie</t>
  </si>
  <si>
    <t>Powiatowy Urząd Pracy w Siemianowicach Śląskich</t>
  </si>
  <si>
    <t>Prezydent Miasta Sosnowiec</t>
  </si>
  <si>
    <t>Powiatowy Urząd Pracy w Sosnowcu</t>
  </si>
  <si>
    <t>Prezydent Miasta Świętochłowice</t>
  </si>
  <si>
    <t>Powiatowy Urząd Pracy w Świętochłowicach</t>
  </si>
  <si>
    <t>Prezydent Miasta Tychy</t>
  </si>
  <si>
    <t>Powiatowy Urząd Pracy w Tychach</t>
  </si>
  <si>
    <t>Prezydent Miasta Zabrze</t>
  </si>
  <si>
    <t>Powiatowy Urząd Pracy w Zabrzu</t>
  </si>
  <si>
    <t>Prezydent Miasta Żory</t>
  </si>
  <si>
    <t>Powiatowy Urząd Pracy w Żorach</t>
  </si>
  <si>
    <t>Śląskie</t>
  </si>
  <si>
    <t>INFORMACJA O PODZIALE KWOT SRODKÓW FUNDUSZU PRACY NA ROK 2026 NA FINANSOWANIE ZADAŃ PRZEZ SAMORZĄDY POWIATÓW (W ZŁ)</t>
  </si>
  <si>
    <t>Załącznik do Uchwały nr 546/153/VII/2026
Zarządu Województwa Śląskiego
z dnia 19.03.2026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</si>
</sst>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5" formatCode="#,##0&quot; F&quot;_);[Red]\(#,##0&quot; F&quot;\)"/>
    <numFmt numFmtId="166" formatCode="#,##0.00&quot; F&quot;_);[Red]\(#,##0.00&quot; F&quot;\)"/>
  </numFmts>
  <fonts count="38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1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8"/>
      <name val="Univers (WN)"/>
      <charset val="238"/>
    </font>
    <font>
      <sz val="10"/>
      <name val="Helv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rgb="FF7030A0"/>
      <name val="Lato"/>
      <family val="2"/>
      <charset val="238"/>
    </font>
    <font>
      <b/>
      <sz val="10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2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sz val="12"/>
      <name val="Lato"/>
      <family val="2"/>
      <charset val="238"/>
    </font>
    <font>
      <sz val="11"/>
      <name val="Lato"/>
      <family val="2"/>
      <charset val="238"/>
    </font>
    <font>
      <sz val="10"/>
      <name val="Lato"/>
      <charset val="238"/>
    </font>
    <font>
      <sz val="10"/>
      <color theme="1"/>
      <name val="Lato"/>
      <charset val="238"/>
    </font>
    <font>
      <b/>
      <sz val="12"/>
      <color theme="1"/>
      <name val="Lato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8">
    <xf numFmtId="0" fontId="0" fillId="0" borderId="0"/>
    <xf numFmtId="0" fontId="2" fillId="0" borderId="0"/>
    <xf numFmtId="0" fontId="3" fillId="0" borderId="0"/>
    <xf numFmtId="0" fontId="3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41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10" borderId="15" applyNumberFormat="0" applyAlignment="0" applyProtection="0"/>
    <xf numFmtId="0" fontId="8" fillId="11" borderId="16" applyNumberFormat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17" applyNumberFormat="0" applyFill="0" applyAlignment="0" applyProtection="0"/>
    <xf numFmtId="0" fontId="11" fillId="12" borderId="18" applyNumberFormat="0" applyAlignment="0" applyProtection="0"/>
    <xf numFmtId="0" fontId="12" fillId="0" borderId="19" applyNumberFormat="0" applyFill="0" applyAlignment="0" applyProtection="0"/>
    <xf numFmtId="0" fontId="13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0" applyNumberFormat="0" applyFill="0" applyBorder="0" applyAlignment="0" applyProtection="0"/>
    <xf numFmtId="1" fontId="15" fillId="0" borderId="0" applyFont="0"/>
    <xf numFmtId="0" fontId="16" fillId="0" borderId="0"/>
    <xf numFmtId="0" fontId="17" fillId="0" borderId="0"/>
    <xf numFmtId="0" fontId="17" fillId="0" borderId="0"/>
    <xf numFmtId="0" fontId="5" fillId="0" borderId="0"/>
    <xf numFmtId="0" fontId="18" fillId="0" borderId="0"/>
    <xf numFmtId="0" fontId="9" fillId="0" borderId="0"/>
    <xf numFmtId="0" fontId="5" fillId="0" borderId="0"/>
    <xf numFmtId="0" fontId="17" fillId="0" borderId="0"/>
    <xf numFmtId="0" fontId="19" fillId="0" borderId="0"/>
    <xf numFmtId="0" fontId="2" fillId="0" borderId="0"/>
    <xf numFmtId="0" fontId="2" fillId="0" borderId="0"/>
    <xf numFmtId="0" fontId="5" fillId="0" borderId="0"/>
    <xf numFmtId="0" fontId="19" fillId="0" borderId="0"/>
    <xf numFmtId="0" fontId="5" fillId="0" borderId="0"/>
    <xf numFmtId="0" fontId="17" fillId="0" borderId="0"/>
    <xf numFmtId="0" fontId="17" fillId="0" borderId="0"/>
    <xf numFmtId="0" fontId="20" fillId="0" borderId="0"/>
    <xf numFmtId="0" fontId="18" fillId="0" borderId="0"/>
    <xf numFmtId="0" fontId="18" fillId="0" borderId="0"/>
    <xf numFmtId="0" fontId="17" fillId="0" borderId="0"/>
    <xf numFmtId="0" fontId="21" fillId="11" borderId="15" applyNumberFormat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13" borderId="23" applyNumberFormat="0" applyFont="0" applyAlignment="0" applyProtection="0"/>
    <xf numFmtId="44" fontId="17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30" fillId="0" borderId="5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25" xfId="2" applyFont="1" applyBorder="1" applyAlignment="1">
      <alignment horizontal="center" vertical="center"/>
    </xf>
    <xf numFmtId="4" fontId="27" fillId="3" borderId="2" xfId="1" applyNumberFormat="1" applyFont="1" applyFill="1" applyBorder="1" applyAlignment="1">
      <alignment vertical="center"/>
    </xf>
    <xf numFmtId="0" fontId="32" fillId="0" borderId="4" xfId="2" applyFont="1" applyBorder="1" applyAlignment="1">
      <alignment vertical="center"/>
    </xf>
    <xf numFmtId="4" fontId="32" fillId="2" borderId="4" xfId="3" applyNumberFormat="1" applyFont="1" applyFill="1" applyBorder="1" applyAlignment="1">
      <alignment vertical="center"/>
    </xf>
    <xf numFmtId="4" fontId="32" fillId="0" borderId="7" xfId="1" applyNumberFormat="1" applyFont="1" applyBorder="1" applyAlignment="1">
      <alignment vertical="center"/>
    </xf>
    <xf numFmtId="4" fontId="32" fillId="0" borderId="12" xfId="1" applyNumberFormat="1" applyFont="1" applyBorder="1" applyAlignment="1">
      <alignment vertical="center"/>
    </xf>
    <xf numFmtId="0" fontId="31" fillId="0" borderId="0" xfId="1" applyFont="1" applyAlignment="1">
      <alignment vertical="center"/>
    </xf>
    <xf numFmtId="4" fontId="32" fillId="2" borderId="26" xfId="3" applyNumberFormat="1" applyFont="1" applyFill="1" applyBorder="1" applyAlignment="1">
      <alignment vertical="center"/>
    </xf>
    <xf numFmtId="4" fontId="32" fillId="2" borderId="7" xfId="3" applyNumberFormat="1" applyFont="1" applyFill="1" applyBorder="1" applyAlignment="1">
      <alignment vertical="center"/>
    </xf>
    <xf numFmtId="4" fontId="32" fillId="2" borderId="12" xfId="3" applyNumberFormat="1" applyFont="1" applyFill="1" applyBorder="1" applyAlignment="1">
      <alignment vertical="center"/>
    </xf>
    <xf numFmtId="0" fontId="30" fillId="0" borderId="10" xfId="2" applyFont="1" applyBorder="1" applyAlignment="1">
      <alignment horizontal="center" vertical="center"/>
    </xf>
    <xf numFmtId="0" fontId="33" fillId="0" borderId="24" xfId="2" applyFont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/>
    </xf>
    <xf numFmtId="0" fontId="31" fillId="0" borderId="0" xfId="1" applyFont="1" applyBorder="1" applyAlignment="1">
      <alignment vertical="center"/>
    </xf>
    <xf numFmtId="0" fontId="29" fillId="0" borderId="0" xfId="1" applyFont="1" applyBorder="1" applyAlignment="1">
      <alignment horizontal="right" vertical="center"/>
    </xf>
    <xf numFmtId="0" fontId="31" fillId="0" borderId="0" xfId="1" applyFont="1" applyBorder="1" applyAlignment="1">
      <alignment horizontal="center" vertical="center"/>
    </xf>
    <xf numFmtId="4" fontId="32" fillId="0" borderId="4" xfId="1" applyNumberFormat="1" applyFont="1" applyBorder="1" applyAlignment="1">
      <alignment vertical="center"/>
    </xf>
    <xf numFmtId="4" fontId="32" fillId="0" borderId="27" xfId="1" applyNumberFormat="1" applyFont="1" applyBorder="1" applyAlignment="1">
      <alignment vertical="center"/>
    </xf>
    <xf numFmtId="0" fontId="32" fillId="0" borderId="7" xfId="2" applyFont="1" applyBorder="1" applyAlignment="1">
      <alignment vertical="center"/>
    </xf>
    <xf numFmtId="4" fontId="32" fillId="0" borderId="28" xfId="1" applyNumberFormat="1" applyFont="1" applyBorder="1" applyAlignment="1">
      <alignment vertical="center"/>
    </xf>
    <xf numFmtId="4" fontId="32" fillId="2" borderId="13" xfId="3" applyNumberFormat="1" applyFont="1" applyFill="1" applyBorder="1" applyAlignment="1">
      <alignment vertical="center"/>
    </xf>
    <xf numFmtId="0" fontId="32" fillId="0" borderId="12" xfId="2" applyFont="1" applyBorder="1" applyAlignment="1">
      <alignment vertical="center"/>
    </xf>
    <xf numFmtId="4" fontId="32" fillId="0" borderId="29" xfId="1" applyNumberFormat="1" applyFont="1" applyBorder="1" applyAlignment="1">
      <alignment vertical="center"/>
    </xf>
    <xf numFmtId="4" fontId="32" fillId="2" borderId="14" xfId="3" applyNumberFormat="1" applyFont="1" applyFill="1" applyBorder="1" applyAlignment="1">
      <alignment vertical="center"/>
    </xf>
    <xf numFmtId="0" fontId="36" fillId="0" borderId="4" xfId="57" applyFont="1" applyBorder="1"/>
    <xf numFmtId="0" fontId="36" fillId="0" borderId="7" xfId="57" applyFont="1" applyBorder="1"/>
    <xf numFmtId="0" fontId="36" fillId="0" borderId="12" xfId="57" applyFont="1" applyBorder="1"/>
    <xf numFmtId="0" fontId="35" fillId="0" borderId="30" xfId="28" applyFont="1" applyBorder="1" applyAlignment="1">
      <alignment horizontal="left" vertical="center"/>
    </xf>
    <xf numFmtId="0" fontId="35" fillId="0" borderId="31" xfId="28" applyFont="1" applyBorder="1" applyAlignment="1">
      <alignment horizontal="left" vertical="center"/>
    </xf>
    <xf numFmtId="0" fontId="35" fillId="0" borderId="32" xfId="28" applyFont="1" applyBorder="1" applyAlignment="1">
      <alignment horizontal="left" vertical="center"/>
    </xf>
    <xf numFmtId="0" fontId="35" fillId="0" borderId="33" xfId="28" applyFont="1" applyBorder="1" applyAlignment="1">
      <alignment horizontal="left" vertical="center"/>
    </xf>
    <xf numFmtId="0" fontId="31" fillId="0" borderId="34" xfId="1" applyFont="1" applyBorder="1" applyAlignment="1">
      <alignment vertical="center"/>
    </xf>
    <xf numFmtId="164" fontId="31" fillId="0" borderId="34" xfId="1" applyNumberFormat="1" applyFont="1" applyBorder="1" applyAlignment="1">
      <alignment horizontal="right" vertical="center"/>
    </xf>
    <xf numFmtId="0" fontId="3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right" vertical="center" wrapText="1"/>
    </xf>
    <xf numFmtId="0" fontId="26" fillId="0" borderId="0" xfId="1" applyFont="1" applyBorder="1" applyAlignment="1">
      <alignment horizontal="center" vertical="center"/>
    </xf>
    <xf numFmtId="0" fontId="27" fillId="3" borderId="2" xfId="2" applyFont="1" applyFill="1" applyBorder="1" applyAlignment="1">
      <alignment horizontal="center" vertical="center"/>
    </xf>
    <xf numFmtId="0" fontId="27" fillId="3" borderId="3" xfId="2" applyFont="1" applyFill="1" applyBorder="1" applyAlignment="1">
      <alignment horizontal="center" vertical="center"/>
    </xf>
    <xf numFmtId="0" fontId="27" fillId="3" borderId="9" xfId="2" applyFont="1" applyFill="1" applyBorder="1" applyAlignment="1">
      <alignment horizontal="center" vertical="center"/>
    </xf>
    <xf numFmtId="0" fontId="28" fillId="0" borderId="1" xfId="2" applyFont="1" applyBorder="1" applyAlignment="1">
      <alignment horizontal="center" vertical="center" wrapText="1"/>
    </xf>
    <xf numFmtId="0" fontId="28" fillId="0" borderId="10" xfId="2" applyFont="1" applyBorder="1" applyAlignment="1">
      <alignment horizontal="center" vertical="center" wrapText="1"/>
    </xf>
    <xf numFmtId="0" fontId="33" fillId="0" borderId="2" xfId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 vertical="center" wrapText="1"/>
    </xf>
    <xf numFmtId="0" fontId="33" fillId="0" borderId="9" xfId="1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33" fillId="0" borderId="10" xfId="2" applyFont="1" applyBorder="1" applyAlignment="1">
      <alignment horizontal="center" vertical="center" wrapText="1"/>
    </xf>
    <xf numFmtId="0" fontId="34" fillId="0" borderId="1" xfId="2" applyFont="1" applyBorder="1" applyAlignment="1">
      <alignment horizontal="center" vertical="center" wrapText="1"/>
    </xf>
    <xf numFmtId="0" fontId="34" fillId="0" borderId="10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 wrapText="1"/>
    </xf>
    <xf numFmtId="0" fontId="33" fillId="0" borderId="11" xfId="2" applyFont="1" applyBorder="1" applyAlignment="1">
      <alignment horizontal="center" vertical="center" wrapText="1"/>
    </xf>
  </cellXfs>
  <cellStyles count="58">
    <cellStyle name="Akcent 1 2" xfId="4" xr:uid="{00000000-0005-0000-0000-000000000000}"/>
    <cellStyle name="Akcent 2 2" xfId="5" xr:uid="{00000000-0005-0000-0000-000001000000}"/>
    <cellStyle name="Akcent 3 2" xfId="6" xr:uid="{00000000-0005-0000-0000-000002000000}"/>
    <cellStyle name="Akcent 4 2" xfId="7" xr:uid="{00000000-0005-0000-0000-000003000000}"/>
    <cellStyle name="Akcent 5 2" xfId="8" xr:uid="{00000000-0005-0000-0000-000004000000}"/>
    <cellStyle name="Akcent 6 2" xfId="9" xr:uid="{00000000-0005-0000-0000-000005000000}"/>
    <cellStyle name="Comma [0]_laroux" xfId="10" xr:uid="{00000000-0005-0000-0000-000006000000}"/>
    <cellStyle name="Comma_ADEM$" xfId="11" xr:uid="{00000000-0005-0000-0000-000007000000}"/>
    <cellStyle name="Currency [0]_laroux" xfId="12" xr:uid="{00000000-0005-0000-0000-000008000000}"/>
    <cellStyle name="Currency_laroux" xfId="13" xr:uid="{00000000-0005-0000-0000-000009000000}"/>
    <cellStyle name="Dane wejściowe 2" xfId="14" xr:uid="{00000000-0005-0000-0000-00000A000000}"/>
    <cellStyle name="Dane wyjściowe 2" xfId="15" xr:uid="{00000000-0005-0000-0000-00000B000000}"/>
    <cellStyle name="Dziesiętny 2" xfId="16" xr:uid="{00000000-0005-0000-0000-00000C000000}"/>
    <cellStyle name="Dziesiętny 3" xfId="17" xr:uid="{00000000-0005-0000-0000-00000D000000}"/>
    <cellStyle name="Komórka połączona 2" xfId="18" xr:uid="{00000000-0005-0000-0000-00000E000000}"/>
    <cellStyle name="Komórka zaznaczona 2" xfId="19" xr:uid="{00000000-0005-0000-0000-00000F000000}"/>
    <cellStyle name="Nagłówek 1 2" xfId="20" xr:uid="{00000000-0005-0000-0000-000010000000}"/>
    <cellStyle name="Nagłówek 2 2" xfId="21" xr:uid="{00000000-0005-0000-0000-000011000000}"/>
    <cellStyle name="Nagłówek 3 2" xfId="22" xr:uid="{00000000-0005-0000-0000-000012000000}"/>
    <cellStyle name="Nagłówek 4 2" xfId="23" xr:uid="{00000000-0005-0000-0000-000013000000}"/>
    <cellStyle name="Normal_ADEM$" xfId="24" xr:uid="{00000000-0005-0000-0000-000014000000}"/>
    <cellStyle name="normální_laroux" xfId="25" xr:uid="{00000000-0005-0000-0000-000015000000}"/>
    <cellStyle name="Normalny" xfId="0" builtinId="0"/>
    <cellStyle name="Normalny 10" xfId="1" xr:uid="{00000000-0005-0000-0000-000017000000}"/>
    <cellStyle name="Normalny 11" xfId="57" xr:uid="{B64F7BD6-900A-4935-8CAE-B8B8C7BB7D13}"/>
    <cellStyle name="Normalny 12" xfId="26" xr:uid="{00000000-0005-0000-0000-000018000000}"/>
    <cellStyle name="Normalny 14" xfId="27" xr:uid="{00000000-0005-0000-0000-000019000000}"/>
    <cellStyle name="Normalny 2" xfId="28" xr:uid="{00000000-0005-0000-0000-00001A000000}"/>
    <cellStyle name="Normalny 2 2" xfId="29" xr:uid="{00000000-0005-0000-0000-00001B000000}"/>
    <cellStyle name="Normalny 2 2 2" xfId="30" xr:uid="{00000000-0005-0000-0000-00001C000000}"/>
    <cellStyle name="Normalny 2 3" xfId="31" xr:uid="{00000000-0005-0000-0000-00001D000000}"/>
    <cellStyle name="Normalny 3" xfId="32" xr:uid="{00000000-0005-0000-0000-00001E000000}"/>
    <cellStyle name="Normalny 3 2" xfId="33" xr:uid="{00000000-0005-0000-0000-00001F000000}"/>
    <cellStyle name="Normalny 3 3" xfId="34" xr:uid="{00000000-0005-0000-0000-000020000000}"/>
    <cellStyle name="Normalny 3 4" xfId="35" xr:uid="{00000000-0005-0000-0000-000021000000}"/>
    <cellStyle name="Normalny 3 5" xfId="36" xr:uid="{00000000-0005-0000-0000-000022000000}"/>
    <cellStyle name="Normalny 3_Osoby Prawne - ZBIORCZO (2)" xfId="37" xr:uid="{00000000-0005-0000-0000-000023000000}"/>
    <cellStyle name="Normalny 4" xfId="38" xr:uid="{00000000-0005-0000-0000-000024000000}"/>
    <cellStyle name="Normalny 4 2" xfId="39" xr:uid="{00000000-0005-0000-0000-000025000000}"/>
    <cellStyle name="Normalny 5" xfId="2" xr:uid="{00000000-0005-0000-0000-000026000000}"/>
    <cellStyle name="Normalny 5 2" xfId="3" xr:uid="{00000000-0005-0000-0000-000027000000}"/>
    <cellStyle name="Normalny 6" xfId="40" xr:uid="{00000000-0005-0000-0000-000028000000}"/>
    <cellStyle name="Normalny 7" xfId="41" xr:uid="{00000000-0005-0000-0000-000029000000}"/>
    <cellStyle name="Normalny 7 2" xfId="42" xr:uid="{00000000-0005-0000-0000-00002A000000}"/>
    <cellStyle name="Normalny 8" xfId="43" xr:uid="{00000000-0005-0000-0000-00002B000000}"/>
    <cellStyle name="Normalny 9" xfId="44" xr:uid="{00000000-0005-0000-0000-00002C000000}"/>
    <cellStyle name="Obliczenia 2" xfId="45" xr:uid="{00000000-0005-0000-0000-00002D000000}"/>
    <cellStyle name="Procentowy 2" xfId="46" xr:uid="{00000000-0005-0000-0000-00002E000000}"/>
    <cellStyle name="Procentowy 3" xfId="47" xr:uid="{00000000-0005-0000-0000-00002F000000}"/>
    <cellStyle name="Procentowy 4" xfId="48" xr:uid="{00000000-0005-0000-0000-000030000000}"/>
    <cellStyle name="Procentowy 5" xfId="49" xr:uid="{00000000-0005-0000-0000-000031000000}"/>
    <cellStyle name="Styl 1" xfId="50" xr:uid="{00000000-0005-0000-0000-000032000000}"/>
    <cellStyle name="Suma 2" xfId="51" xr:uid="{00000000-0005-0000-0000-000033000000}"/>
    <cellStyle name="Tekst objaśnienia 2" xfId="52" xr:uid="{00000000-0005-0000-0000-000034000000}"/>
    <cellStyle name="Tekst ostrzeżenia 2" xfId="53" xr:uid="{00000000-0005-0000-0000-000035000000}"/>
    <cellStyle name="Tytuł 2" xfId="54" xr:uid="{00000000-0005-0000-0000-000036000000}"/>
    <cellStyle name="Uwaga 2" xfId="55" xr:uid="{00000000-0005-0000-0000-000037000000}"/>
    <cellStyle name="Walutowy 2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BreakPreview" zoomScale="80" zoomScaleNormal="80" zoomScaleSheetLayoutView="80" workbookViewId="0">
      <selection activeCell="J1" sqref="J1:K1"/>
    </sheetView>
  </sheetViews>
  <sheetFormatPr defaultColWidth="8.75" defaultRowHeight="15"/>
  <cols>
    <col min="1" max="1" width="3.375" style="9" customWidth="1"/>
    <col min="2" max="2" width="33.5" style="9" customWidth="1"/>
    <col min="3" max="3" width="56.5" style="9" customWidth="1"/>
    <col min="4" max="11" width="22.625" style="9" customWidth="1"/>
    <col min="12" max="13" width="8.75" style="9" customWidth="1"/>
    <col min="14" max="16384" width="8.75" style="9"/>
  </cols>
  <sheetData>
    <row r="1" spans="1:11" ht="60" customHeight="1">
      <c r="A1" s="17"/>
      <c r="B1" s="37" t="s">
        <v>77</v>
      </c>
      <c r="C1" s="17"/>
      <c r="D1" s="17"/>
      <c r="E1" s="17"/>
      <c r="F1" s="17"/>
      <c r="G1" s="17"/>
      <c r="H1" s="17"/>
      <c r="I1" s="17"/>
      <c r="J1" s="38" t="s">
        <v>79</v>
      </c>
      <c r="K1" s="38"/>
    </row>
    <row r="2" spans="1:11" ht="15.75">
      <c r="A2" s="17"/>
      <c r="B2" s="16" t="s">
        <v>4</v>
      </c>
      <c r="C2" s="17"/>
      <c r="D2" s="17"/>
      <c r="E2" s="17"/>
      <c r="F2" s="17"/>
      <c r="G2" s="17"/>
      <c r="H2" s="17"/>
      <c r="I2" s="17"/>
      <c r="J2" s="18"/>
      <c r="K2" s="18"/>
    </row>
    <row r="3" spans="1:11">
      <c r="A3" s="17"/>
      <c r="B3" s="16" t="s">
        <v>2</v>
      </c>
      <c r="C3" s="17"/>
      <c r="D3" s="17"/>
      <c r="E3" s="17"/>
      <c r="F3" s="17"/>
      <c r="G3" s="17"/>
      <c r="H3" s="17"/>
      <c r="I3" s="17"/>
      <c r="J3" s="17"/>
      <c r="K3" s="19"/>
    </row>
    <row r="4" spans="1:11">
      <c r="A4" s="39" t="s">
        <v>78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5.75" thickBot="1">
      <c r="A5" s="35"/>
      <c r="B5" s="35"/>
      <c r="C5" s="35"/>
      <c r="D5" s="35"/>
      <c r="E5" s="35"/>
      <c r="F5" s="35"/>
      <c r="G5" s="35"/>
      <c r="H5" s="35"/>
      <c r="I5" s="35"/>
      <c r="J5" s="36"/>
      <c r="K5" s="36"/>
    </row>
    <row r="6" spans="1:11" ht="54" customHeight="1" thickBot="1">
      <c r="A6" s="43" t="s">
        <v>0</v>
      </c>
      <c r="B6" s="50" t="s">
        <v>12</v>
      </c>
      <c r="C6" s="50" t="s">
        <v>5</v>
      </c>
      <c r="D6" s="52" t="s">
        <v>9</v>
      </c>
      <c r="E6" s="48" t="s">
        <v>13</v>
      </c>
      <c r="F6" s="48" t="s">
        <v>14</v>
      </c>
      <c r="G6" s="45" t="s">
        <v>3</v>
      </c>
      <c r="H6" s="46"/>
      <c r="I6" s="47"/>
      <c r="J6" s="48" t="s">
        <v>11</v>
      </c>
      <c r="K6" s="48" t="s">
        <v>8</v>
      </c>
    </row>
    <row r="7" spans="1:11" ht="71.25" customHeight="1" thickBot="1">
      <c r="A7" s="44"/>
      <c r="B7" s="51"/>
      <c r="C7" s="51"/>
      <c r="D7" s="53"/>
      <c r="E7" s="49"/>
      <c r="F7" s="49"/>
      <c r="G7" s="14" t="s">
        <v>10</v>
      </c>
      <c r="H7" s="14" t="s">
        <v>6</v>
      </c>
      <c r="I7" s="15" t="s">
        <v>7</v>
      </c>
      <c r="J7" s="49"/>
      <c r="K7" s="49"/>
    </row>
    <row r="8" spans="1:11" ht="15.75" thickBot="1">
      <c r="A8" s="1">
        <v>1</v>
      </c>
      <c r="B8" s="1">
        <v>2</v>
      </c>
      <c r="C8" s="1">
        <v>3</v>
      </c>
      <c r="D8" s="2">
        <v>4</v>
      </c>
      <c r="E8" s="1">
        <v>5</v>
      </c>
      <c r="F8" s="2">
        <v>6</v>
      </c>
      <c r="G8" s="1">
        <v>7</v>
      </c>
      <c r="H8" s="1">
        <v>8</v>
      </c>
      <c r="I8" s="3">
        <v>9</v>
      </c>
      <c r="J8" s="2">
        <v>10</v>
      </c>
      <c r="K8" s="13">
        <v>11</v>
      </c>
    </row>
    <row r="9" spans="1:11" ht="16.5" customHeight="1" thickBot="1">
      <c r="A9" s="40" t="s">
        <v>1</v>
      </c>
      <c r="B9" s="41"/>
      <c r="C9" s="42"/>
      <c r="D9" s="4">
        <f>SUM(D10:D40)</f>
        <v>167895806.53</v>
      </c>
      <c r="E9" s="4">
        <f t="shared" ref="E9:K9" si="0">SUM(E10:E40)</f>
        <v>145176011.59999996</v>
      </c>
      <c r="F9" s="4">
        <f t="shared" si="0"/>
        <v>65277470.600000016</v>
      </c>
      <c r="G9" s="4">
        <f t="shared" si="0"/>
        <v>79898541</v>
      </c>
      <c r="H9" s="4">
        <f t="shared" si="0"/>
        <v>67913760</v>
      </c>
      <c r="I9" s="4">
        <f t="shared" si="0"/>
        <v>11984780.999999998</v>
      </c>
      <c r="J9" s="4">
        <f t="shared" si="0"/>
        <v>15774769.109999998</v>
      </c>
      <c r="K9" s="4">
        <f t="shared" si="0"/>
        <v>6945025.8199999994</v>
      </c>
    </row>
    <row r="10" spans="1:11">
      <c r="A10" s="5">
        <v>1</v>
      </c>
      <c r="B10" s="31" t="s">
        <v>15</v>
      </c>
      <c r="C10" s="28" t="s">
        <v>16</v>
      </c>
      <c r="D10" s="20">
        <f>E10+J10+K10</f>
        <v>6822966.0999999996</v>
      </c>
      <c r="E10" s="20">
        <f>F10+G10</f>
        <v>5951835.6699999999</v>
      </c>
      <c r="F10" s="20">
        <v>2676205.0699999998</v>
      </c>
      <c r="G10" s="20">
        <f>H10+I10</f>
        <v>3275630.6</v>
      </c>
      <c r="H10" s="20">
        <v>2784286.02</v>
      </c>
      <c r="I10" s="21">
        <v>491344.58</v>
      </c>
      <c r="J10" s="10">
        <v>613760.6</v>
      </c>
      <c r="K10" s="6">
        <v>257369.83</v>
      </c>
    </row>
    <row r="11" spans="1:11">
      <c r="A11" s="22">
        <v>2</v>
      </c>
      <c r="B11" s="32" t="s">
        <v>17</v>
      </c>
      <c r="C11" s="29" t="s">
        <v>18</v>
      </c>
      <c r="D11" s="7">
        <f t="shared" ref="D11:D40" si="1">E11+J11+K11</f>
        <v>7734129.96</v>
      </c>
      <c r="E11" s="7">
        <f t="shared" ref="E11:E40" si="2">F11+G11</f>
        <v>6799212.4700000007</v>
      </c>
      <c r="F11" s="7">
        <v>3057222.66</v>
      </c>
      <c r="G11" s="7">
        <f t="shared" ref="G11:G40" si="3">H11+I11</f>
        <v>3741989.81</v>
      </c>
      <c r="H11" s="7">
        <v>3180691.35</v>
      </c>
      <c r="I11" s="23">
        <v>561298.46</v>
      </c>
      <c r="J11" s="24">
        <v>689426.27</v>
      </c>
      <c r="K11" s="11">
        <v>245491.22</v>
      </c>
    </row>
    <row r="12" spans="1:11">
      <c r="A12" s="22">
        <v>3</v>
      </c>
      <c r="B12" s="32" t="s">
        <v>19</v>
      </c>
      <c r="C12" s="29" t="s">
        <v>20</v>
      </c>
      <c r="D12" s="7">
        <f t="shared" si="1"/>
        <v>6650545.6200000001</v>
      </c>
      <c r="E12" s="7">
        <f t="shared" si="2"/>
        <v>5929626.4700000007</v>
      </c>
      <c r="F12" s="7">
        <v>2666218.84</v>
      </c>
      <c r="G12" s="7">
        <f t="shared" si="3"/>
        <v>3263407.6300000004</v>
      </c>
      <c r="H12" s="7">
        <v>2773896.49</v>
      </c>
      <c r="I12" s="23">
        <v>489511.14</v>
      </c>
      <c r="J12" s="24">
        <v>534820.97</v>
      </c>
      <c r="K12" s="11">
        <v>186098.18</v>
      </c>
    </row>
    <row r="13" spans="1:11">
      <c r="A13" s="22">
        <v>4</v>
      </c>
      <c r="B13" s="32" t="s">
        <v>21</v>
      </c>
      <c r="C13" s="29" t="s">
        <v>22</v>
      </c>
      <c r="D13" s="7">
        <f t="shared" si="1"/>
        <v>3850052.87</v>
      </c>
      <c r="E13" s="7">
        <f t="shared" si="2"/>
        <v>3344918.24</v>
      </c>
      <c r="F13" s="7">
        <v>1504021.22</v>
      </c>
      <c r="G13" s="7">
        <f t="shared" si="3"/>
        <v>1840897.02</v>
      </c>
      <c r="H13" s="7">
        <v>1564762.47</v>
      </c>
      <c r="I13" s="23">
        <v>276134.55</v>
      </c>
      <c r="J13" s="24">
        <v>354672.27</v>
      </c>
      <c r="K13" s="11">
        <v>150462.35999999999</v>
      </c>
    </row>
    <row r="14" spans="1:11">
      <c r="A14" s="22">
        <v>5</v>
      </c>
      <c r="B14" s="32" t="s">
        <v>23</v>
      </c>
      <c r="C14" s="29" t="s">
        <v>24</v>
      </c>
      <c r="D14" s="7">
        <f t="shared" si="1"/>
        <v>2884578.65</v>
      </c>
      <c r="E14" s="7">
        <f t="shared" si="2"/>
        <v>2421738.3200000003</v>
      </c>
      <c r="F14" s="7">
        <v>1088919.24</v>
      </c>
      <c r="G14" s="7">
        <f t="shared" si="3"/>
        <v>1332819.08</v>
      </c>
      <c r="H14" s="7">
        <v>1132896.22</v>
      </c>
      <c r="I14" s="23">
        <v>199922.86</v>
      </c>
      <c r="J14" s="24">
        <v>312377.96999999997</v>
      </c>
      <c r="K14" s="11">
        <v>150462.35999999999</v>
      </c>
    </row>
    <row r="15" spans="1:11">
      <c r="A15" s="22">
        <v>6</v>
      </c>
      <c r="B15" s="32" t="s">
        <v>25</v>
      </c>
      <c r="C15" s="29" t="s">
        <v>26</v>
      </c>
      <c r="D15" s="7">
        <f t="shared" si="1"/>
        <v>3255961.4499999997</v>
      </c>
      <c r="E15" s="7">
        <f t="shared" si="2"/>
        <v>2736388.4</v>
      </c>
      <c r="F15" s="7">
        <v>1230399.6499999999</v>
      </c>
      <c r="G15" s="7">
        <f t="shared" si="3"/>
        <v>1505988.75</v>
      </c>
      <c r="H15" s="7">
        <v>1280090.44</v>
      </c>
      <c r="I15" s="23">
        <v>225898.31</v>
      </c>
      <c r="J15" s="24">
        <v>309717.65000000002</v>
      </c>
      <c r="K15" s="11">
        <v>209855.4</v>
      </c>
    </row>
    <row r="16" spans="1:11">
      <c r="A16" s="22">
        <v>7</v>
      </c>
      <c r="B16" s="32" t="s">
        <v>27</v>
      </c>
      <c r="C16" s="29" t="s">
        <v>28</v>
      </c>
      <c r="D16" s="7">
        <f t="shared" si="1"/>
        <v>3129969.68</v>
      </c>
      <c r="E16" s="7">
        <f t="shared" si="2"/>
        <v>2655008.16</v>
      </c>
      <c r="F16" s="7">
        <v>1193807.54</v>
      </c>
      <c r="G16" s="7">
        <f t="shared" si="3"/>
        <v>1461200.62</v>
      </c>
      <c r="H16" s="7">
        <v>1242020.53</v>
      </c>
      <c r="I16" s="23">
        <v>219180.09</v>
      </c>
      <c r="J16" s="24">
        <v>328458.69</v>
      </c>
      <c r="K16" s="11">
        <v>146502.82999999999</v>
      </c>
    </row>
    <row r="17" spans="1:11">
      <c r="A17" s="22">
        <v>8</v>
      </c>
      <c r="B17" s="32" t="s">
        <v>29</v>
      </c>
      <c r="C17" s="29" t="s">
        <v>30</v>
      </c>
      <c r="D17" s="7">
        <f t="shared" si="1"/>
        <v>3865591.25</v>
      </c>
      <c r="E17" s="7">
        <f t="shared" si="2"/>
        <v>3336962.18</v>
      </c>
      <c r="F17" s="7">
        <v>1500443.83</v>
      </c>
      <c r="G17" s="7">
        <f t="shared" si="3"/>
        <v>1836518.35</v>
      </c>
      <c r="H17" s="7">
        <v>1561040.6</v>
      </c>
      <c r="I17" s="23">
        <v>275477.75</v>
      </c>
      <c r="J17" s="24">
        <v>382126.24</v>
      </c>
      <c r="K17" s="11">
        <v>146502.82999999999</v>
      </c>
    </row>
    <row r="18" spans="1:11">
      <c r="A18" s="22">
        <v>9</v>
      </c>
      <c r="B18" s="32" t="s">
        <v>31</v>
      </c>
      <c r="C18" s="29" t="s">
        <v>32</v>
      </c>
      <c r="D18" s="7">
        <f t="shared" si="1"/>
        <v>6116007.1399999997</v>
      </c>
      <c r="E18" s="7">
        <f t="shared" si="2"/>
        <v>5387930.0700000003</v>
      </c>
      <c r="F18" s="7">
        <v>2422648.5</v>
      </c>
      <c r="G18" s="7">
        <f t="shared" si="3"/>
        <v>2965281.57</v>
      </c>
      <c r="H18" s="7">
        <v>2520489.34</v>
      </c>
      <c r="I18" s="23">
        <v>444792.23</v>
      </c>
      <c r="J18" s="24">
        <v>565736.1</v>
      </c>
      <c r="K18" s="11">
        <v>162340.97</v>
      </c>
    </row>
    <row r="19" spans="1:11">
      <c r="A19" s="22">
        <v>10</v>
      </c>
      <c r="B19" s="32" t="s">
        <v>33</v>
      </c>
      <c r="C19" s="29" t="s">
        <v>34</v>
      </c>
      <c r="D19" s="7">
        <f t="shared" si="1"/>
        <v>5247789.9299999988</v>
      </c>
      <c r="E19" s="7">
        <f t="shared" si="2"/>
        <v>4544162.7799999993</v>
      </c>
      <c r="F19" s="7">
        <v>2043253.9</v>
      </c>
      <c r="G19" s="7">
        <f t="shared" si="3"/>
        <v>2500908.88</v>
      </c>
      <c r="H19" s="7">
        <v>2125772.5499999998</v>
      </c>
      <c r="I19" s="23">
        <v>375136.33</v>
      </c>
      <c r="J19" s="24">
        <v>489812.22</v>
      </c>
      <c r="K19" s="11">
        <v>213814.93</v>
      </c>
    </row>
    <row r="20" spans="1:11">
      <c r="A20" s="22">
        <v>11</v>
      </c>
      <c r="B20" s="32" t="s">
        <v>35</v>
      </c>
      <c r="C20" s="29" t="s">
        <v>36</v>
      </c>
      <c r="D20" s="7">
        <f t="shared" si="1"/>
        <v>5741176.2200000007</v>
      </c>
      <c r="E20" s="7">
        <f t="shared" si="2"/>
        <v>5010645.3900000006</v>
      </c>
      <c r="F20" s="7">
        <v>2253004.84</v>
      </c>
      <c r="G20" s="7">
        <f t="shared" si="3"/>
        <v>2757640.5500000003</v>
      </c>
      <c r="H20" s="7">
        <v>2343994.4700000002</v>
      </c>
      <c r="I20" s="23">
        <v>413646.08000000002</v>
      </c>
      <c r="J20" s="24">
        <v>504837.29</v>
      </c>
      <c r="K20" s="11">
        <v>225693.54</v>
      </c>
    </row>
    <row r="21" spans="1:11">
      <c r="A21" s="22">
        <v>12</v>
      </c>
      <c r="B21" s="32" t="s">
        <v>37</v>
      </c>
      <c r="C21" s="29" t="s">
        <v>38</v>
      </c>
      <c r="D21" s="7">
        <f t="shared" si="1"/>
        <v>7267489.8900000006</v>
      </c>
      <c r="E21" s="7">
        <f t="shared" si="2"/>
        <v>6465322.6600000001</v>
      </c>
      <c r="F21" s="7">
        <v>2907091.23</v>
      </c>
      <c r="G21" s="7">
        <f t="shared" si="3"/>
        <v>3558231.43</v>
      </c>
      <c r="H21" s="7">
        <v>3024496.72</v>
      </c>
      <c r="I21" s="23">
        <v>533734.71</v>
      </c>
      <c r="J21" s="24">
        <v>635866.73</v>
      </c>
      <c r="K21" s="11">
        <v>166300.5</v>
      </c>
    </row>
    <row r="22" spans="1:11">
      <c r="A22" s="22">
        <v>13</v>
      </c>
      <c r="B22" s="32" t="s">
        <v>39</v>
      </c>
      <c r="C22" s="29" t="s">
        <v>40</v>
      </c>
      <c r="D22" s="7">
        <f t="shared" si="1"/>
        <v>9084455.0299999993</v>
      </c>
      <c r="E22" s="7">
        <f t="shared" si="2"/>
        <v>7791969.8600000003</v>
      </c>
      <c r="F22" s="7">
        <v>3503609.7</v>
      </c>
      <c r="G22" s="7">
        <f t="shared" si="3"/>
        <v>4288360.16</v>
      </c>
      <c r="H22" s="7">
        <v>3645106.14</v>
      </c>
      <c r="I22" s="23">
        <v>643254.02</v>
      </c>
      <c r="J22" s="24">
        <v>904450.65999999992</v>
      </c>
      <c r="K22" s="11">
        <v>388034.51</v>
      </c>
    </row>
    <row r="23" spans="1:11">
      <c r="A23" s="22">
        <v>14</v>
      </c>
      <c r="B23" s="32" t="s">
        <v>41</v>
      </c>
      <c r="C23" s="29" t="s">
        <v>42</v>
      </c>
      <c r="D23" s="7">
        <f t="shared" si="1"/>
        <v>10784061.549999999</v>
      </c>
      <c r="E23" s="7">
        <f t="shared" si="2"/>
        <v>9621569.6699999999</v>
      </c>
      <c r="F23" s="7">
        <v>4326277.63</v>
      </c>
      <c r="G23" s="7">
        <f t="shared" si="3"/>
        <v>5295292.04</v>
      </c>
      <c r="H23" s="7">
        <v>4500998.24</v>
      </c>
      <c r="I23" s="23">
        <v>794293.8</v>
      </c>
      <c r="J23" s="24">
        <v>818012.26</v>
      </c>
      <c r="K23" s="11">
        <v>344479.62</v>
      </c>
    </row>
    <row r="24" spans="1:11">
      <c r="A24" s="22">
        <v>15</v>
      </c>
      <c r="B24" s="32" t="s">
        <v>43</v>
      </c>
      <c r="C24" s="29" t="s">
        <v>44</v>
      </c>
      <c r="D24" s="7">
        <f t="shared" si="1"/>
        <v>3495769.3299999996</v>
      </c>
      <c r="E24" s="7">
        <f t="shared" si="2"/>
        <v>2985981.09</v>
      </c>
      <c r="F24" s="7">
        <v>1342627.41</v>
      </c>
      <c r="G24" s="7">
        <f t="shared" si="3"/>
        <v>1643353.68</v>
      </c>
      <c r="H24" s="7">
        <v>1396850.63</v>
      </c>
      <c r="I24" s="23">
        <v>246503.05</v>
      </c>
      <c r="J24" s="24">
        <v>359325.88</v>
      </c>
      <c r="K24" s="11">
        <v>150462.35999999999</v>
      </c>
    </row>
    <row r="25" spans="1:11">
      <c r="A25" s="22">
        <v>16</v>
      </c>
      <c r="B25" s="32" t="s">
        <v>45</v>
      </c>
      <c r="C25" s="29" t="s">
        <v>46</v>
      </c>
      <c r="D25" s="7">
        <f t="shared" si="1"/>
        <v>15800929.5</v>
      </c>
      <c r="E25" s="7">
        <f t="shared" si="2"/>
        <v>13802155.32</v>
      </c>
      <c r="F25" s="7">
        <v>6206051.3900000006</v>
      </c>
      <c r="G25" s="7">
        <f t="shared" si="3"/>
        <v>7596103.9299999997</v>
      </c>
      <c r="H25" s="7">
        <v>6456688.3700000001</v>
      </c>
      <c r="I25" s="23">
        <v>1139415.56</v>
      </c>
      <c r="J25" s="24">
        <v>1404843.81</v>
      </c>
      <c r="K25" s="11">
        <v>593930.37</v>
      </c>
    </row>
    <row r="26" spans="1:11">
      <c r="A26" s="22">
        <v>17</v>
      </c>
      <c r="B26" s="33" t="s">
        <v>47</v>
      </c>
      <c r="C26" s="29" t="s">
        <v>48</v>
      </c>
      <c r="D26" s="7">
        <f t="shared" si="1"/>
        <v>5556516.5599999996</v>
      </c>
      <c r="E26" s="7">
        <f t="shared" si="2"/>
        <v>4808730.99</v>
      </c>
      <c r="F26" s="7">
        <v>2162215.31</v>
      </c>
      <c r="G26" s="7">
        <f t="shared" si="3"/>
        <v>2646515.6800000002</v>
      </c>
      <c r="H26" s="7">
        <v>2249538.33</v>
      </c>
      <c r="I26" s="23">
        <v>396977.35</v>
      </c>
      <c r="J26" s="24">
        <v>530011.1</v>
      </c>
      <c r="K26" s="11">
        <v>217774.47</v>
      </c>
    </row>
    <row r="27" spans="1:11">
      <c r="A27" s="22">
        <v>18</v>
      </c>
      <c r="B27" s="32" t="s">
        <v>49</v>
      </c>
      <c r="C27" s="29" t="s">
        <v>50</v>
      </c>
      <c r="D27" s="7">
        <f t="shared" si="1"/>
        <v>8779932.9100000001</v>
      </c>
      <c r="E27" s="7">
        <f t="shared" si="2"/>
        <v>7601802.0499999998</v>
      </c>
      <c r="F27" s="7">
        <v>3418101.96</v>
      </c>
      <c r="G27" s="7">
        <f t="shared" si="3"/>
        <v>4183700.09</v>
      </c>
      <c r="H27" s="7">
        <v>3556145.08</v>
      </c>
      <c r="I27" s="23">
        <v>627555.01</v>
      </c>
      <c r="J27" s="24">
        <v>877206.1399999999</v>
      </c>
      <c r="K27" s="11">
        <v>300924.71999999997</v>
      </c>
    </row>
    <row r="28" spans="1:11">
      <c r="A28" s="22">
        <v>19</v>
      </c>
      <c r="B28" s="32" t="s">
        <v>51</v>
      </c>
      <c r="C28" s="29" t="s">
        <v>52</v>
      </c>
      <c r="D28" s="7">
        <f t="shared" si="1"/>
        <v>2891343.43</v>
      </c>
      <c r="E28" s="7">
        <f t="shared" si="2"/>
        <v>2420474.02</v>
      </c>
      <c r="F28" s="7">
        <v>1088350.75</v>
      </c>
      <c r="G28" s="7">
        <f t="shared" si="3"/>
        <v>1332123.27</v>
      </c>
      <c r="H28" s="7">
        <v>1132304.78</v>
      </c>
      <c r="I28" s="23">
        <v>199818.49</v>
      </c>
      <c r="J28" s="24">
        <v>296649.83</v>
      </c>
      <c r="K28" s="11">
        <v>174219.58</v>
      </c>
    </row>
    <row r="29" spans="1:11">
      <c r="A29" s="22">
        <v>20</v>
      </c>
      <c r="B29" s="32" t="s">
        <v>53</v>
      </c>
      <c r="C29" s="29" t="s">
        <v>54</v>
      </c>
      <c r="D29" s="7">
        <f t="shared" si="1"/>
        <v>3136008.2</v>
      </c>
      <c r="E29" s="7">
        <f t="shared" si="2"/>
        <v>2572547.81</v>
      </c>
      <c r="F29" s="7">
        <v>1156729.77</v>
      </c>
      <c r="G29" s="7">
        <f t="shared" si="3"/>
        <v>1415818.04</v>
      </c>
      <c r="H29" s="7">
        <v>1203445.3400000001</v>
      </c>
      <c r="I29" s="23">
        <v>212372.7</v>
      </c>
      <c r="J29" s="24">
        <v>317969.17</v>
      </c>
      <c r="K29" s="11">
        <v>245491.22</v>
      </c>
    </row>
    <row r="30" spans="1:11">
      <c r="A30" s="22">
        <v>21</v>
      </c>
      <c r="B30" s="32" t="s">
        <v>55</v>
      </c>
      <c r="C30" s="29" t="s">
        <v>56</v>
      </c>
      <c r="D30" s="7">
        <f t="shared" si="1"/>
        <v>5095132.8899999997</v>
      </c>
      <c r="E30" s="7">
        <f t="shared" si="2"/>
        <v>4183823.89</v>
      </c>
      <c r="F30" s="7">
        <v>1881229.81</v>
      </c>
      <c r="G30" s="7">
        <f t="shared" si="3"/>
        <v>2302594.08</v>
      </c>
      <c r="H30" s="7">
        <v>1957204.97</v>
      </c>
      <c r="I30" s="23">
        <v>345389.11</v>
      </c>
      <c r="J30" s="24">
        <v>574748.46</v>
      </c>
      <c r="K30" s="11">
        <v>336560.54</v>
      </c>
    </row>
    <row r="31" spans="1:11">
      <c r="A31" s="22">
        <v>22</v>
      </c>
      <c r="B31" s="32" t="s">
        <v>57</v>
      </c>
      <c r="C31" s="29" t="s">
        <v>58</v>
      </c>
      <c r="D31" s="7">
        <f t="shared" si="1"/>
        <v>2726546.5300000003</v>
      </c>
      <c r="E31" s="7">
        <f t="shared" si="2"/>
        <v>2318081.87</v>
      </c>
      <c r="F31" s="7">
        <v>1042310.78</v>
      </c>
      <c r="G31" s="7">
        <f t="shared" si="3"/>
        <v>1275771.0899999999</v>
      </c>
      <c r="H31" s="7">
        <v>1084405.43</v>
      </c>
      <c r="I31" s="23">
        <v>191365.66</v>
      </c>
      <c r="J31" s="24">
        <v>277799.98</v>
      </c>
      <c r="K31" s="11">
        <v>130664.68</v>
      </c>
    </row>
    <row r="32" spans="1:11">
      <c r="A32" s="22">
        <v>23</v>
      </c>
      <c r="B32" s="32" t="s">
        <v>59</v>
      </c>
      <c r="C32" s="29" t="s">
        <v>60</v>
      </c>
      <c r="D32" s="7">
        <f t="shared" si="1"/>
        <v>3564228.29</v>
      </c>
      <c r="E32" s="7">
        <f t="shared" si="2"/>
        <v>3112409.7199999997</v>
      </c>
      <c r="F32" s="7">
        <v>1399475.24</v>
      </c>
      <c r="G32" s="7">
        <f t="shared" si="3"/>
        <v>1712934.48</v>
      </c>
      <c r="H32" s="7">
        <v>1455994.31</v>
      </c>
      <c r="I32" s="23">
        <v>256940.17</v>
      </c>
      <c r="J32" s="24">
        <v>305315.74</v>
      </c>
      <c r="K32" s="11">
        <v>146502.82999999999</v>
      </c>
    </row>
    <row r="33" spans="1:11">
      <c r="A33" s="22">
        <v>24</v>
      </c>
      <c r="B33" s="32" t="s">
        <v>61</v>
      </c>
      <c r="C33" s="29" t="s">
        <v>62</v>
      </c>
      <c r="D33" s="7">
        <f t="shared" si="1"/>
        <v>3006815.18</v>
      </c>
      <c r="E33" s="7">
        <f t="shared" si="2"/>
        <v>2459956.21</v>
      </c>
      <c r="F33" s="7">
        <v>1106103.67</v>
      </c>
      <c r="G33" s="7">
        <f t="shared" si="3"/>
        <v>1353852.54</v>
      </c>
      <c r="H33" s="7">
        <v>1150774.6599999999</v>
      </c>
      <c r="I33" s="23">
        <v>203077.88</v>
      </c>
      <c r="J33" s="24">
        <v>333044.03999999998</v>
      </c>
      <c r="K33" s="11">
        <v>213814.93</v>
      </c>
    </row>
    <row r="34" spans="1:11">
      <c r="A34" s="22">
        <v>25</v>
      </c>
      <c r="B34" s="32" t="s">
        <v>63</v>
      </c>
      <c r="C34" s="29" t="s">
        <v>64</v>
      </c>
      <c r="D34" s="7">
        <f t="shared" si="1"/>
        <v>5918908.1300000008</v>
      </c>
      <c r="E34" s="7">
        <f t="shared" si="2"/>
        <v>5066973.4700000007</v>
      </c>
      <c r="F34" s="7">
        <v>2278332.41</v>
      </c>
      <c r="G34" s="7">
        <f t="shared" si="3"/>
        <v>2788641.06</v>
      </c>
      <c r="H34" s="7">
        <v>2370344.91</v>
      </c>
      <c r="I34" s="23">
        <v>418296.15</v>
      </c>
      <c r="J34" s="24">
        <v>566848.07999999996</v>
      </c>
      <c r="K34" s="11">
        <v>285086.58</v>
      </c>
    </row>
    <row r="35" spans="1:11">
      <c r="A35" s="22">
        <v>26</v>
      </c>
      <c r="B35" s="32" t="s">
        <v>65</v>
      </c>
      <c r="C35" s="29" t="s">
        <v>66</v>
      </c>
      <c r="D35" s="7">
        <f t="shared" si="1"/>
        <v>2351530.85</v>
      </c>
      <c r="E35" s="7">
        <f t="shared" si="2"/>
        <v>1951296.91</v>
      </c>
      <c r="F35" s="7">
        <v>877388.25</v>
      </c>
      <c r="G35" s="7">
        <f t="shared" si="3"/>
        <v>1073908.6599999999</v>
      </c>
      <c r="H35" s="7">
        <v>912822.36</v>
      </c>
      <c r="I35" s="23">
        <v>161086.29999999999</v>
      </c>
      <c r="J35" s="24">
        <v>253731.11</v>
      </c>
      <c r="K35" s="11">
        <v>146502.82999999999</v>
      </c>
    </row>
    <row r="36" spans="1:11">
      <c r="A36" s="22">
        <v>27</v>
      </c>
      <c r="B36" s="32" t="s">
        <v>67</v>
      </c>
      <c r="C36" s="29" t="s">
        <v>68</v>
      </c>
      <c r="D36" s="7">
        <f t="shared" si="1"/>
        <v>10289540.59</v>
      </c>
      <c r="E36" s="7">
        <f t="shared" si="2"/>
        <v>9116219.5700000003</v>
      </c>
      <c r="F36" s="7">
        <v>4099050.17</v>
      </c>
      <c r="G36" s="7">
        <f t="shared" si="3"/>
        <v>5017169.4000000004</v>
      </c>
      <c r="H36" s="7">
        <v>4264594</v>
      </c>
      <c r="I36" s="23">
        <v>752575.4</v>
      </c>
      <c r="J36" s="24">
        <v>884274.91</v>
      </c>
      <c r="K36" s="11">
        <v>289046.11</v>
      </c>
    </row>
    <row r="37" spans="1:11">
      <c r="A37" s="22">
        <v>28</v>
      </c>
      <c r="B37" s="32" t="s">
        <v>69</v>
      </c>
      <c r="C37" s="29" t="s">
        <v>70</v>
      </c>
      <c r="D37" s="7">
        <f t="shared" si="1"/>
        <v>1519063.12</v>
      </c>
      <c r="E37" s="7">
        <f t="shared" si="2"/>
        <v>1233642.23</v>
      </c>
      <c r="F37" s="7">
        <v>554699.38</v>
      </c>
      <c r="G37" s="7">
        <f t="shared" si="3"/>
        <v>678942.85000000009</v>
      </c>
      <c r="H37" s="7">
        <v>577101.43000000005</v>
      </c>
      <c r="I37" s="23">
        <v>101841.42</v>
      </c>
      <c r="J37" s="24">
        <v>174553.89</v>
      </c>
      <c r="K37" s="11">
        <v>110867</v>
      </c>
    </row>
    <row r="38" spans="1:11">
      <c r="A38" s="22">
        <v>29</v>
      </c>
      <c r="B38" s="32" t="s">
        <v>71</v>
      </c>
      <c r="C38" s="29" t="s">
        <v>72</v>
      </c>
      <c r="D38" s="7">
        <f t="shared" si="1"/>
        <v>3337818.93</v>
      </c>
      <c r="E38" s="7">
        <f t="shared" si="2"/>
        <v>2748094.48</v>
      </c>
      <c r="F38" s="7">
        <v>1235663.21</v>
      </c>
      <c r="G38" s="7">
        <f t="shared" si="3"/>
        <v>1512431.27</v>
      </c>
      <c r="H38" s="7">
        <v>1285566.58</v>
      </c>
      <c r="I38" s="23">
        <v>226864.69</v>
      </c>
      <c r="J38" s="24">
        <v>387788.12</v>
      </c>
      <c r="K38" s="11">
        <v>201936.33</v>
      </c>
    </row>
    <row r="39" spans="1:11">
      <c r="A39" s="22">
        <v>30</v>
      </c>
      <c r="B39" s="32" t="s">
        <v>73</v>
      </c>
      <c r="C39" s="29" t="s">
        <v>74</v>
      </c>
      <c r="D39" s="7">
        <f t="shared" si="1"/>
        <v>5976273.0599999996</v>
      </c>
      <c r="E39" s="7">
        <f t="shared" si="2"/>
        <v>5114808.62</v>
      </c>
      <c r="F39" s="7">
        <v>2299841.1800000002</v>
      </c>
      <c r="G39" s="7">
        <f t="shared" si="3"/>
        <v>2814967.44</v>
      </c>
      <c r="H39" s="7">
        <v>2392722.33</v>
      </c>
      <c r="I39" s="23">
        <v>422245.11</v>
      </c>
      <c r="J39" s="24">
        <v>556580.18000000005</v>
      </c>
      <c r="K39" s="11">
        <v>304884.26</v>
      </c>
    </row>
    <row r="40" spans="1:11" ht="15.75" thickBot="1">
      <c r="A40" s="25">
        <v>31</v>
      </c>
      <c r="B40" s="34" t="s">
        <v>75</v>
      </c>
      <c r="C40" s="30" t="s">
        <v>76</v>
      </c>
      <c r="D40" s="8">
        <f t="shared" si="1"/>
        <v>2014673.6900000002</v>
      </c>
      <c r="E40" s="8">
        <f t="shared" si="2"/>
        <v>1681723.0100000002</v>
      </c>
      <c r="F40" s="8">
        <v>756176.06</v>
      </c>
      <c r="G40" s="8">
        <f t="shared" si="3"/>
        <v>925546.95000000007</v>
      </c>
      <c r="H40" s="8">
        <v>786714.91</v>
      </c>
      <c r="I40" s="26">
        <v>138832.04</v>
      </c>
      <c r="J40" s="27">
        <v>230002.75</v>
      </c>
      <c r="K40" s="12">
        <v>102947.93</v>
      </c>
    </row>
  </sheetData>
  <mergeCells count="12">
    <mergeCell ref="J1:K1"/>
    <mergeCell ref="A4:K4"/>
    <mergeCell ref="A9:C9"/>
    <mergeCell ref="A6:A7"/>
    <mergeCell ref="G6:I6"/>
    <mergeCell ref="K6:K7"/>
    <mergeCell ref="B6:B7"/>
    <mergeCell ref="C6:C7"/>
    <mergeCell ref="D6:D7"/>
    <mergeCell ref="E6:E7"/>
    <mergeCell ref="F6:F7"/>
    <mergeCell ref="J6:J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15" ma:contentTypeDescription="Utwórz nowy dokument." ma:contentTypeScope="" ma:versionID="d0b00ec371aaac7c7c033cf132eebba5">
  <xsd:schema xmlns:xsd="http://www.w3.org/2001/XMLSchema" xmlns:xs="http://www.w3.org/2001/XMLSchema" xmlns:p="http://schemas.microsoft.com/office/2006/metadata/properties" xmlns:ns3="7c6cf09b-cc61-4cb9-b6cd-8ef0e7ec3519" xmlns:ns4="6f0b49af-81dc-48d5-9933-dd0e604e99be" targetNamespace="http://schemas.microsoft.com/office/2006/metadata/properties" ma:root="true" ma:fieldsID="416ba1a2ba8d5e951a2c2c96ed9673eb" ns3:_="" ns4:_="">
    <xsd:import namespace="7c6cf09b-cc61-4cb9-b6cd-8ef0e7ec3519"/>
    <xsd:import namespace="6f0b49af-81dc-48d5-9933-dd0e604e99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b49af-81dc-48d5-9933-dd0e604e99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f09b-cc61-4cb9-b6cd-8ef0e7ec3519" xsi:nil="true"/>
  </documentManagement>
</p:properties>
</file>

<file path=customXml/itemProps1.xml><?xml version="1.0" encoding="utf-8"?>
<ds:datastoreItem xmlns:ds="http://schemas.openxmlformats.org/officeDocument/2006/customXml" ds:itemID="{A274A5FD-5F33-4D34-BCFE-B6448C3B4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6f0b49af-81dc-48d5-9933-dd0e604e9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0696BE-EBD8-418C-A2C1-9A8D54023C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AC833C-DA11-483F-AC1C-18648D32D18C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7c6cf09b-cc61-4cb9-b6cd-8ef0e7ec3519"/>
    <ds:schemaRef ds:uri="6f0b49af-81dc-48d5-9933-dd0e604e99b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Andrzej_Lazarski</dc:creator>
  <cp:lastModifiedBy>Iskanin Agata</cp:lastModifiedBy>
  <cp:lastPrinted>2025-12-05T08:52:15Z</cp:lastPrinted>
  <dcterms:created xsi:type="dcterms:W3CDTF">2020-11-23T13:19:25Z</dcterms:created>
  <dcterms:modified xsi:type="dcterms:W3CDTF">2026-03-19T13:28:33Z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