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. ROPS\Karty sprawy\(SEJMIK) 21_26 Rostrzygnięcie konkursu uzależnienia gminy powiaty\BIP\"/>
    </mc:Choice>
  </mc:AlternateContent>
  <xr:revisionPtr revIDLastSave="0" documentId="13_ncr:1_{FE300983-140F-4B4E-9B32-37CBE398E110}" xr6:coauthVersionLast="36" xr6:coauthVersionMax="47" xr10:uidLastSave="{00000000-0000-0000-0000-000000000000}"/>
  <bookViews>
    <workbookView xWindow="-120" yWindow="-120" windowWidth="29040" windowHeight="15840" xr2:uid="{C4BFEDEB-3D7B-46F8-9E8F-1987B18809CF}"/>
  </bookViews>
  <sheets>
    <sheet name="Arkusz1" sheetId="1" r:id="rId1"/>
  </sheets>
  <definedNames>
    <definedName name="_xlnm.Print_Titles" localSheetId="0">Arkusz1!$2:$4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1" l="1"/>
  <c r="H100" i="1"/>
  <c r="G100" i="1"/>
  <c r="L96" i="1"/>
  <c r="G94" i="1"/>
  <c r="L93" i="1"/>
  <c r="G89" i="1" s="1"/>
  <c r="L88" i="1"/>
  <c r="G86" i="1" s="1"/>
  <c r="L85" i="1"/>
  <c r="G83" i="1" s="1"/>
  <c r="L82" i="1"/>
  <c r="G73" i="1" s="1"/>
  <c r="L72" i="1"/>
  <c r="G70" i="1" s="1"/>
  <c r="L69" i="1"/>
  <c r="G67" i="1" s="1"/>
  <c r="L66" i="1"/>
  <c r="G56" i="1" s="1"/>
  <c r="L55" i="1"/>
  <c r="G47" i="1" s="1"/>
  <c r="L46" i="1"/>
  <c r="G38" i="1" s="1"/>
  <c r="L31" i="1"/>
  <c r="G25" i="1" s="1"/>
  <c r="L24" i="1"/>
  <c r="G19" i="1" s="1"/>
  <c r="L18" i="1"/>
  <c r="G12" i="1" s="1"/>
  <c r="L11" i="1"/>
  <c r="G5" i="1" s="1"/>
  <c r="L99" i="1" l="1"/>
  <c r="G97" i="1" s="1"/>
  <c r="L37" i="1"/>
  <c r="G32" i="1" s="1"/>
</calcChain>
</file>

<file path=xl/sharedStrings.xml><?xml version="1.0" encoding="utf-8"?>
<sst xmlns="http://schemas.openxmlformats.org/spreadsheetml/2006/main" count="179" uniqueCount="149">
  <si>
    <t>Załącznik do Uchwały nr 
Sejmiku Śląskiego z dnia</t>
  </si>
  <si>
    <t>L.p.</t>
  </si>
  <si>
    <t>Nr oferty</t>
  </si>
  <si>
    <t xml:space="preserve">Oferent
</t>
  </si>
  <si>
    <t>Placówka bezpośrednio realizująca projekt</t>
  </si>
  <si>
    <t>Nazwa własna 
projektu</t>
  </si>
  <si>
    <t>Liczba przyznanych punktów</t>
  </si>
  <si>
    <t>Kwota dotacji (w zł)</t>
  </si>
  <si>
    <t>Przyznana dotacja:</t>
  </si>
  <si>
    <t>Przyznana 
(w zł)</t>
  </si>
  <si>
    <t>w tym Rozdział 85153</t>
  </si>
  <si>
    <t>w tym Rozdział 85154</t>
  </si>
  <si>
    <t>Nr</t>
  </si>
  <si>
    <t>Rodzaje kosztów</t>
  </si>
  <si>
    <t>Kwota 
(w zł)</t>
  </si>
  <si>
    <t>Gmina Wyry
ul.Główna 133
43-175 Wyry</t>
  </si>
  <si>
    <t>Wsparcie świetlicy Zgrana Paka</t>
  </si>
  <si>
    <t xml:space="preserve">Zakup art. spożywczych w celu przygotowania posiłków dla dzieci </t>
  </si>
  <si>
    <t>Wsparcie Wesołego Zakątka</t>
  </si>
  <si>
    <t>a</t>
  </si>
  <si>
    <t>b</t>
  </si>
  <si>
    <t>Gmina Konopiska
ul. Lipowa 5
42-274 Konopiska</t>
  </si>
  <si>
    <t>Placówka Wsparcia Dziennego "Promyk" 
w Konopiskach
ul. Sportowa 7a
42-274 Konopiska</t>
  </si>
  <si>
    <t>Gmina Starcza
ul. Gminna 4
42-261 Starcza</t>
  </si>
  <si>
    <t>Gmina Godów
ul. 1-go Maja 53
44-340 Godów</t>
  </si>
  <si>
    <t>Świetlica Profilaktyczno-Wychowawcza 
w Krostoszowicach
u. Gustawa Morcinka 4
44-348 Godów</t>
  </si>
  <si>
    <t>Gmina Bojszowy
ul. Gaikowa 35
43-220 Bojszowy</t>
  </si>
  <si>
    <t>Świetlica z Mocą - specjalistyczne wsparcie dla dzieci</t>
  </si>
  <si>
    <t>Świetlica naszym domem</t>
  </si>
  <si>
    <t>Gmina Janów
ul. Częstochowska 1
42-253 Janów</t>
  </si>
  <si>
    <t>Miasto Imielin
ul. Imielińska 81
41-407 Imielin</t>
  </si>
  <si>
    <t xml:space="preserve">Świetlica Socjoterapeutyczna 
ul. Hallera 37a
41-407 Imielin </t>
  </si>
  <si>
    <t>Jestem sobą</t>
  </si>
  <si>
    <t xml:space="preserve">Zakup art. żywnościowych w celu przygotowania posiłków dla dzieci </t>
  </si>
  <si>
    <t>Gmina Mszana
ul. 1-go Maja 81
44-325 Mszana</t>
  </si>
  <si>
    <t>Gmina Ogrodzieniec
Plac Wolności 25
42-440 Ogrodzieniec</t>
  </si>
  <si>
    <t>Świetlica Środowiskowa 
ul. Orzeszkowej 13
42-440 Ogrodzieniec</t>
  </si>
  <si>
    <t>Nie dotyczy</t>
  </si>
  <si>
    <t>Gmina Radzionków
ul. Męczenników Oświęcimia 42
41-922 Radzionków</t>
  </si>
  <si>
    <t>Profilaktyka uniwersalna dla dzieci 
i młodzieży szkolnej 
w Radzionkowie</t>
  </si>
  <si>
    <t>Gmina Miedźna
ul. Wiejska 131
43-227 Miedźna</t>
  </si>
  <si>
    <t>Razem:</t>
  </si>
  <si>
    <t>ROPS.DPU.403.3.1.1.2026</t>
  </si>
  <si>
    <t>Gminna Placówka Wsparcia Dziennego 
w Starczy
ul. Szkolna 1
42-261 Starcza</t>
  </si>
  <si>
    <t>Czas wolny inaczej XVI</t>
  </si>
  <si>
    <t>Wynagrodzenie wychowawcy prowadzącego zajęcia socjoterapeutyczne</t>
  </si>
  <si>
    <t xml:space="preserve">Wynagrodzenie wychowawcy prowadzącego zajęcia z profilaktyki </t>
  </si>
  <si>
    <t xml:space="preserve">Wynagrodzenie wychowawcy prowadzącego zajęcia korekcyjno-kompensacyjne </t>
  </si>
  <si>
    <t xml:space="preserve">Wynagrodzenie wychowawcy prowadzącego warsztaty dziennikarsko-fotograficzne </t>
  </si>
  <si>
    <t xml:space="preserve">Wynagrodzenie wychowawcy prowadzącego zajęcia sensoplastyczne </t>
  </si>
  <si>
    <t xml:space="preserve">Wynagrodzenie wychowawcy prowadzącego warsztaty integracji emocjonalnej z elementami socjoterapii </t>
  </si>
  <si>
    <t>Koszt dofinansowania projektu:</t>
  </si>
  <si>
    <t>ROPS.DPU.403.3.1.2.2026</t>
  </si>
  <si>
    <t>Świetlica pełna możliwości</t>
  </si>
  <si>
    <t>Wynagrodzenie instruktora zajęć artystyczno-plastycznych z elementami arteterapii (24 h 150,00)</t>
  </si>
  <si>
    <t>Zajęcia wspinaczkowe - cykl</t>
  </si>
  <si>
    <t>Wyjazd o charakterze socjoterapeutycznym połączony z prelekcją o tematyce profilaktyki uzależnień i zachowań agresywnych, w tym m. in.: transport, ubezpieczenie, bilety, obiad</t>
  </si>
  <si>
    <t>Zajęcia profilaktyczne</t>
  </si>
  <si>
    <t xml:space="preserve">Transport na zajęcia wspinaczkowe </t>
  </si>
  <si>
    <t xml:space="preserve">Zakup specjalistycznych pomocy dydaktycznych 
i terapeutycznych, w tym m. in. gry, karty pracy </t>
  </si>
  <si>
    <t>ROPS.DPU.403.3.1.3.2026</t>
  </si>
  <si>
    <t>Przestrzeń możliwości</t>
  </si>
  <si>
    <t xml:space="preserve">Zakup materiałow do zajęć, w tym m. in. brystol, kleje, doniczki, koraliki, magnesy itp. </t>
  </si>
  <si>
    <t>Zakup żywności w celu przygotowania posiłków dla dzieci</t>
  </si>
  <si>
    <t>Wynagrodzenie psychologa</t>
  </si>
  <si>
    <t xml:space="preserve">Wynagrodzenie socjoterapeuty </t>
  </si>
  <si>
    <t xml:space="preserve">Wynagrodzenie psychodietetyka </t>
  </si>
  <si>
    <t>ROPS.DPU.403.3.1.4.2026</t>
  </si>
  <si>
    <t xml:space="preserve">Gminna Świetlica Środowiskowa w Gostyni
ul. Pszczyńska 370
43-176 Gostyń </t>
  </si>
  <si>
    <t>Zakup materiałów do zajęć, w tym: gips, papiery, wstążki, farby, koraliki, mat. decupage itp.</t>
  </si>
  <si>
    <t>Zakup materiałów edukacyjnych, w tym książki, gry, klocki itp.</t>
  </si>
  <si>
    <t>Arteterapia z elementami socjoterapii</t>
  </si>
  <si>
    <t>Zajęcia z dogoterapii z elementami socjoterapii</t>
  </si>
  <si>
    <t>ROPS.DPU.403.3.1.5.2026</t>
  </si>
  <si>
    <t xml:space="preserve">Gminna Świetlica Środowiskowa w Wyrach
ul. ks. Bojdoła 3a
43-175 Wyry </t>
  </si>
  <si>
    <t>Zakup materiałów do prowadzenia zajęć, w tym:  art. biurowe, mat. plastyczne itp.</t>
  </si>
  <si>
    <t>Zakup gier i mat. edukacyjnych, w tym: gry, puzzle, klocki itp.</t>
  </si>
  <si>
    <t xml:space="preserve">Zajęcia z dogoterapii z elementami socjoterapii </t>
  </si>
  <si>
    <t>Placówka Wsparcia Dziennego „Świetlica Marzeń” w Janowie
Plac Grunwaldzki 9
42-253 Janów</t>
  </si>
  <si>
    <t>Świetlica Marzeń</t>
  </si>
  <si>
    <t>ROPS.DPU.403.3.1.6.2026</t>
  </si>
  <si>
    <t>Zakup pomocy dydaktycznych i mat. do zajęć plastycznych</t>
  </si>
  <si>
    <t>Pieczątki i stempelki - zestaw</t>
  </si>
  <si>
    <t>Gry planszowe - zestaw</t>
  </si>
  <si>
    <t>Drobny sprzęt sportowy - zestaw</t>
  </si>
  <si>
    <t>Zapewnie posiłku dla dzieci w placówce 
(690 szt. x 7,00)</t>
  </si>
  <si>
    <t xml:space="preserve">Wynagrodzenie wychowawcy </t>
  </si>
  <si>
    <t>Zajęcia umuzykalniające</t>
  </si>
  <si>
    <t xml:space="preserve">Zajęcia z socjoterapii </t>
  </si>
  <si>
    <t>ROPS.DPU.403.3.1.8.2026</t>
  </si>
  <si>
    <t>Świetlica Środowiskowa w Połomi
ul. Szkolna 17
44-323 Połomia</t>
  </si>
  <si>
    <t>Umiem, potrafię więcej</t>
  </si>
  <si>
    <t xml:space="preserve">Zakup materiałów do zajęć sportowych, plastyczno-technicznych, gier itp. </t>
  </si>
  <si>
    <t xml:space="preserve">Zakup art. spożywczych do przygotowania posiłków </t>
  </si>
  <si>
    <t xml:space="preserve">Wyjście do kawiarnii, pizzerii, zorganizowanie ogniska integracyjnego </t>
  </si>
  <si>
    <t xml:space="preserve">Wynagrodzenie psychologa </t>
  </si>
  <si>
    <t xml:space="preserve">Wynagrodzenie osoby prowadzącej zajęcia 
z socjoterapii </t>
  </si>
  <si>
    <t xml:space="preserve">Zajęcia z nauczycielem gry w szachy </t>
  </si>
  <si>
    <t xml:space="preserve">Zajęcia z nauczycielem śpiewu </t>
  </si>
  <si>
    <t xml:space="preserve">Kurs pierwszej pomocy </t>
  </si>
  <si>
    <t>ROPS.DPU.403.3.1.9.2026</t>
  </si>
  <si>
    <t>Wyjazd do kina:</t>
  </si>
  <si>
    <t>Wyjazd na basen:</t>
  </si>
  <si>
    <t xml:space="preserve">Zakup żywności w celu przygotowania posiłków dla dzieci </t>
  </si>
  <si>
    <t xml:space="preserve">Zakup materiałów do zajęć plastycznych, sportowych, socjoterapeutycznych i profilaktycznych </t>
  </si>
  <si>
    <t xml:space="preserve">bilety </t>
  </si>
  <si>
    <t xml:space="preserve">transport </t>
  </si>
  <si>
    <t xml:space="preserve">Spotkania okolicznościowe </t>
  </si>
  <si>
    <t xml:space="preserve">Wynagrodzenie wychowawcy prowadzacego program rekomendowany Apteczka Pierwszej Pomocy Emocjonalnej </t>
  </si>
  <si>
    <t>ROPS.DPU.403.3.1.10.2026</t>
  </si>
  <si>
    <t>Centrum Usług Społecznych w Bojszowach - Placówka Wsparcia Dziennego Specjalistyczna
ul. Św. Jana 33
43-220 Bojszowy</t>
  </si>
  <si>
    <t>Wynagrodzenie starszego wychowawcy 
- koordynatora</t>
  </si>
  <si>
    <t>ROPS.DPU.403.3.1.11.2026</t>
  </si>
  <si>
    <t>Centrum Usług Społecznych 
w Bojszowach - Placówka Wsparcia Dziennego Świetlica Środowiskowa
ul. Sierpowa 38
43-220 Bojszowy</t>
  </si>
  <si>
    <t xml:space="preserve">Wynagrodzenie starszego wychowawcy 
- koordynatora </t>
  </si>
  <si>
    <t>ROPS.DPU.403.1.12.2026</t>
  </si>
  <si>
    <t>Promykowe dzieci</t>
  </si>
  <si>
    <t xml:space="preserve">Zajęcia z profilaktyki uzależnień dla dzieci i mlodzieży </t>
  </si>
  <si>
    <t xml:space="preserve">Warsztaty z profilaktyki uzależnień dla rodziców </t>
  </si>
  <si>
    <t xml:space="preserve">Pomoc psychologiczna dla dzieci i młodzieży oraz ich rodziców </t>
  </si>
  <si>
    <t xml:space="preserve">Zajęcia socjoterapeutyczne dla dzieci i młodzieży </t>
  </si>
  <si>
    <t xml:space="preserve">Leśna pracownia emocji przez sztukę </t>
  </si>
  <si>
    <r>
      <t xml:space="preserve">Zajęcia ruchowe </t>
    </r>
    <r>
      <rPr>
        <i/>
        <sz val="10"/>
        <rFont val="Arial"/>
        <family val="2"/>
        <charset val="238"/>
      </rPr>
      <t>Spokojne ciało - bezpieczne emocje</t>
    </r>
    <r>
      <rPr>
        <sz val="10"/>
        <rFont val="Arial"/>
        <family val="2"/>
        <charset val="238"/>
      </rPr>
      <t xml:space="preserve"> </t>
    </r>
  </si>
  <si>
    <t xml:space="preserve">Terapia ręki z elementami krawiectwa </t>
  </si>
  <si>
    <t>Leśne wyprawy terapeutyczne</t>
  </si>
  <si>
    <t>ROPS.DPU.403.3.2.2.2026</t>
  </si>
  <si>
    <t>Gmina Pawłowice
ul. Zjednoczenia 60
43-250 Pawłowice</t>
  </si>
  <si>
    <t>Rozmawiajmy! Program wsparcia rodziny i młodzieży</t>
  </si>
  <si>
    <t>ROPS.DPU.403.3.2.4.2026</t>
  </si>
  <si>
    <t>Miasto Zawiercie
ul. Leśna 2
42-400 Zawiercie</t>
  </si>
  <si>
    <t>Strefa mocy 
- odporni w życiu</t>
  </si>
  <si>
    <t>ROPS.DPU.403.3.2.6.2026</t>
  </si>
  <si>
    <t>ROPS.DPU.403.3.2.7.2026</t>
  </si>
  <si>
    <t>ROPS.DPU.403.3.2.8.2026</t>
  </si>
  <si>
    <t>Gmina Zbrosławice
ul. Oświęcimska 2
42-674 Zbrosławice</t>
  </si>
  <si>
    <t>Dobra Perspektywa</t>
  </si>
  <si>
    <t xml:space="preserve">Wynagrodzenie nauczycieli - animatorów pracujących w trakcie półkolonii </t>
  </si>
  <si>
    <r>
      <t xml:space="preserve">Wynagrodzenie realizatorów Programu </t>
    </r>
    <r>
      <rPr>
        <i/>
        <sz val="10"/>
        <rFont val="Arial"/>
        <family val="2"/>
        <charset val="238"/>
      </rPr>
      <t>Debata</t>
    </r>
    <r>
      <rPr>
        <sz val="10"/>
        <rFont val="Arial"/>
        <family val="2"/>
        <charset val="238"/>
      </rPr>
      <t xml:space="preserve"> 
i </t>
    </r>
    <r>
      <rPr>
        <i/>
        <sz val="10"/>
        <rFont val="Arial"/>
        <family val="2"/>
        <charset val="238"/>
      </rPr>
      <t>Cukierki</t>
    </r>
  </si>
  <si>
    <r>
      <t xml:space="preserve">Szkolenie dla nauczycieli/wychowawców z programu </t>
    </r>
    <r>
      <rPr>
        <i/>
        <sz val="9"/>
        <rFont val="Arial"/>
        <family val="2"/>
        <charset val="238"/>
      </rPr>
      <t xml:space="preserve">Iskra odporności </t>
    </r>
    <r>
      <rPr>
        <sz val="9"/>
        <rFont val="Arial"/>
        <family val="2"/>
        <charset val="238"/>
      </rPr>
      <t>(35 osób x 500,00)</t>
    </r>
  </si>
  <si>
    <t>Lokalny System Kompetencji</t>
  </si>
  <si>
    <t>Wynagrodzenie dla trenerów szkolenia dla 12 realizatorów programu Unplugged 
(18 h dyd x 500,00)</t>
  </si>
  <si>
    <r>
      <t xml:space="preserve">Realizacja programu rekomendowanego </t>
    </r>
    <r>
      <rPr>
        <i/>
        <sz val="10"/>
        <rFont val="Arial"/>
        <family val="2"/>
        <charset val="238"/>
      </rPr>
      <t xml:space="preserve">Szkoła dla rodziców i wychowawców </t>
    </r>
    <r>
      <rPr>
        <sz val="10"/>
        <rFont val="Arial"/>
        <family val="2"/>
        <charset val="238"/>
      </rPr>
      <t>(118 h dyd. x 250,00)</t>
    </r>
  </si>
  <si>
    <r>
      <t xml:space="preserve">Realizacja programu rekomendowanego </t>
    </r>
    <r>
      <rPr>
        <i/>
        <sz val="11"/>
        <rFont val="Calibri"/>
        <family val="2"/>
        <charset val="238"/>
        <scheme val="minor"/>
      </rPr>
      <t>Debata</t>
    </r>
    <r>
      <rPr>
        <sz val="11"/>
        <rFont val="Calibri"/>
        <family val="2"/>
        <charset val="238"/>
        <scheme val="minor"/>
      </rPr>
      <t xml:space="preserve"> 
</t>
    </r>
    <r>
      <rPr>
        <sz val="10"/>
        <rFont val="Arial"/>
        <family val="2"/>
        <charset val="238"/>
      </rPr>
      <t>(40 h dyd x 250,00)</t>
    </r>
  </si>
  <si>
    <r>
      <t xml:space="preserve">Wynagrodzenie realizatorów warsztatów VR360 Stop  Hejtowi - nie bądź widzem (16 grup x 500,00)
</t>
    </r>
    <r>
      <rPr>
        <sz val="8"/>
        <rFont val="Arial"/>
        <family val="2"/>
        <charset val="238"/>
      </rPr>
      <t>* wkład własny: co najmniej 1 200,00</t>
    </r>
  </si>
  <si>
    <r>
      <t xml:space="preserve">Przeprowadzenie warsztatów pn. </t>
    </r>
    <r>
      <rPr>
        <i/>
        <sz val="10"/>
        <rFont val="Arial"/>
        <family val="2"/>
        <charset val="238"/>
      </rPr>
      <t>Muzyka koi złośnika</t>
    </r>
    <r>
      <rPr>
        <sz val="10"/>
        <rFont val="Arial"/>
        <family val="2"/>
        <charset val="238"/>
      </rPr>
      <t xml:space="preserve"> (7 warsztatów x 500,00)
</t>
    </r>
    <r>
      <rPr>
        <sz val="8"/>
        <rFont val="Arial"/>
        <family val="2"/>
        <charset val="238"/>
      </rPr>
      <t>* wkład własny:  co najmniej 872,00</t>
    </r>
  </si>
  <si>
    <r>
      <t xml:space="preserve">Przeprowadzenie warsztatów pn. </t>
    </r>
    <r>
      <rPr>
        <i/>
        <sz val="10"/>
        <rFont val="Arial"/>
        <family val="2"/>
        <charset val="238"/>
      </rPr>
      <t>Dbam o zdrowie psychiczne</t>
    </r>
    <r>
      <rPr>
        <sz val="10"/>
        <rFont val="Arial"/>
        <family val="2"/>
        <charset val="238"/>
      </rPr>
      <t xml:space="preserve"> (13 warsztatów x 725,00)
</t>
    </r>
    <r>
      <rPr>
        <sz val="8"/>
        <rFont val="Arial"/>
        <family val="2"/>
        <charset val="238"/>
      </rPr>
      <t>* wkład własny:  co najmniej 2 125,00</t>
    </r>
    <r>
      <rPr>
        <sz val="10"/>
        <rFont val="Arial"/>
        <family val="2"/>
        <charset val="238"/>
      </rPr>
      <t xml:space="preserve"> </t>
    </r>
  </si>
  <si>
    <r>
      <t xml:space="preserve">Przeprowadzenie warsztatów pn. </t>
    </r>
    <r>
      <rPr>
        <i/>
        <sz val="10"/>
        <rFont val="Arial"/>
        <family val="2"/>
        <charset val="238"/>
      </rPr>
      <t xml:space="preserve">Złość </t>
    </r>
    <r>
      <rPr>
        <sz val="10"/>
        <rFont val="Arial"/>
        <family val="2"/>
        <charset val="238"/>
      </rPr>
      <t xml:space="preserve">
(6 warsztatów x 500,00)
</t>
    </r>
    <r>
      <rPr>
        <sz val="8"/>
        <rFont val="Arial"/>
        <family val="2"/>
        <charset val="238"/>
      </rPr>
      <t>* wkład własny:  co najmniej 2 250,00</t>
    </r>
  </si>
  <si>
    <r>
      <t xml:space="preserve">Przeprowadznie warsztatów z Programu </t>
    </r>
    <r>
      <rPr>
        <i/>
        <sz val="10"/>
        <rFont val="Arial"/>
        <family val="2"/>
        <charset val="238"/>
      </rPr>
      <t>Unplugged</t>
    </r>
    <r>
      <rPr>
        <sz val="10"/>
        <rFont val="Arial"/>
        <family val="2"/>
        <charset val="238"/>
      </rPr>
      <t xml:space="preserve"> 
(6 edycji x 5 000,00)
</t>
    </r>
    <r>
      <rPr>
        <sz val="8"/>
        <rFont val="Arial"/>
        <family val="2"/>
        <charset val="238"/>
      </rPr>
      <t>* wkład własny:  co najmniej 7 500,00</t>
    </r>
  </si>
  <si>
    <r>
      <t xml:space="preserve">Oferty finansowane z budżetu  Województwa Śląskiego w ramach konkursu ofert dla gmin i powiatów województwa śląskiego na realizację zadań z zakresu zdrowia publicznego 
 pn. </t>
    </r>
    <r>
      <rPr>
        <b/>
        <i/>
        <sz val="9"/>
        <color theme="1"/>
        <rFont val="Arial"/>
        <family val="2"/>
        <charset val="238"/>
      </rPr>
      <t>Wzmocnienie lokalnych systemów przeciwdziałania uzależnieniom w województwie śląskim w 2026 roku.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</si>
</sst>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_z_ł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0A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textRotation="90" wrapText="1"/>
    </xf>
    <xf numFmtId="164" fontId="2" fillId="0" borderId="0" xfId="0" applyNumberFormat="1" applyFont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0" xfId="0" applyFont="1"/>
    <xf numFmtId="0" fontId="13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4" fontId="6" fillId="0" borderId="0" xfId="1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/>
    </xf>
    <xf numFmtId="164" fontId="10" fillId="0" borderId="2" xfId="0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E8A7-6252-4D89-AA9A-5A241D6A0387}">
  <sheetPr>
    <pageSetUpPr fitToPage="1"/>
  </sheetPr>
  <dimension ref="A1:L104"/>
  <sheetViews>
    <sheetView tabSelected="1" zoomScale="130" zoomScaleNormal="130" zoomScaleSheetLayoutView="90" workbookViewId="0">
      <selection activeCell="J1" sqref="J1:L1"/>
    </sheetView>
  </sheetViews>
  <sheetFormatPr defaultRowHeight="15" x14ac:dyDescent="0.25"/>
  <cols>
    <col min="1" max="1" width="4.85546875" style="10" customWidth="1"/>
    <col min="2" max="2" width="9.140625" style="10"/>
    <col min="3" max="3" width="20.140625" style="10" customWidth="1"/>
    <col min="4" max="4" width="18.28515625" style="10" customWidth="1"/>
    <col min="5" max="5" width="17" style="20" customWidth="1"/>
    <col min="6" max="6" width="11.85546875" style="10" customWidth="1"/>
    <col min="7" max="7" width="12.28515625" style="10" customWidth="1"/>
    <col min="8" max="8" width="14.28515625" style="11" customWidth="1"/>
    <col min="9" max="9" width="14.140625" style="11" customWidth="1"/>
    <col min="10" max="10" width="4.85546875" style="10" customWidth="1"/>
    <col min="11" max="11" width="43.5703125" style="10" customWidth="1"/>
    <col min="12" max="12" width="11.42578125" style="11" customWidth="1"/>
  </cols>
  <sheetData>
    <row r="1" spans="1:12" ht="41.25" customHeight="1" x14ac:dyDescent="0.25">
      <c r="A1" s="1"/>
      <c r="B1" s="2"/>
      <c r="C1" s="1"/>
      <c r="D1" s="1"/>
      <c r="E1" s="19"/>
      <c r="F1" s="1"/>
      <c r="G1" s="3"/>
      <c r="H1" s="3"/>
      <c r="I1" s="3"/>
      <c r="J1" s="55" t="s">
        <v>0</v>
      </c>
      <c r="K1" s="56"/>
      <c r="L1" s="56"/>
    </row>
    <row r="2" spans="1:12" ht="39.75" customHeight="1" x14ac:dyDescent="0.25">
      <c r="A2" s="57" t="s">
        <v>148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" customHeight="1" x14ac:dyDescent="0.25">
      <c r="A3" s="58" t="s">
        <v>1</v>
      </c>
      <c r="B3" s="58" t="s">
        <v>2</v>
      </c>
      <c r="C3" s="58" t="s">
        <v>3</v>
      </c>
      <c r="D3" s="58" t="s">
        <v>4</v>
      </c>
      <c r="E3" s="58" t="s">
        <v>5</v>
      </c>
      <c r="F3" s="58" t="s">
        <v>6</v>
      </c>
      <c r="G3" s="58" t="s">
        <v>7</v>
      </c>
      <c r="H3" s="59"/>
      <c r="I3" s="59"/>
      <c r="J3" s="58" t="s">
        <v>8</v>
      </c>
      <c r="K3" s="58"/>
      <c r="L3" s="58"/>
    </row>
    <row r="4" spans="1:12" ht="39" customHeight="1" x14ac:dyDescent="0.25">
      <c r="A4" s="58"/>
      <c r="B4" s="58"/>
      <c r="C4" s="58"/>
      <c r="D4" s="58"/>
      <c r="E4" s="58"/>
      <c r="F4" s="58"/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5" t="s">
        <v>14</v>
      </c>
    </row>
    <row r="5" spans="1:12" ht="28.5" customHeight="1" x14ac:dyDescent="0.25">
      <c r="A5" s="39">
        <v>1</v>
      </c>
      <c r="B5" s="40" t="s">
        <v>42</v>
      </c>
      <c r="C5" s="49" t="s">
        <v>23</v>
      </c>
      <c r="D5" s="44" t="s">
        <v>43</v>
      </c>
      <c r="E5" s="47" t="s">
        <v>44</v>
      </c>
      <c r="F5" s="39">
        <v>24</v>
      </c>
      <c r="G5" s="29">
        <f>L11</f>
        <v>39960</v>
      </c>
      <c r="H5" s="29">
        <v>19980</v>
      </c>
      <c r="I5" s="54">
        <v>19980</v>
      </c>
      <c r="J5" s="6">
        <v>1</v>
      </c>
      <c r="K5" s="7" t="s">
        <v>45</v>
      </c>
      <c r="L5" s="8">
        <v>5130</v>
      </c>
    </row>
    <row r="6" spans="1:12" ht="27.75" customHeight="1" x14ac:dyDescent="0.25">
      <c r="A6" s="39"/>
      <c r="B6" s="40"/>
      <c r="C6" s="49"/>
      <c r="D6" s="44"/>
      <c r="E6" s="47"/>
      <c r="F6" s="39"/>
      <c r="G6" s="29"/>
      <c r="H6" s="29"/>
      <c r="I6" s="54"/>
      <c r="J6" s="6">
        <v>2</v>
      </c>
      <c r="K6" s="7" t="s">
        <v>46</v>
      </c>
      <c r="L6" s="8">
        <v>5130</v>
      </c>
    </row>
    <row r="7" spans="1:12" ht="28.5" customHeight="1" x14ac:dyDescent="0.25">
      <c r="A7" s="39"/>
      <c r="B7" s="40"/>
      <c r="C7" s="49"/>
      <c r="D7" s="44"/>
      <c r="E7" s="47"/>
      <c r="F7" s="39"/>
      <c r="G7" s="29"/>
      <c r="H7" s="29"/>
      <c r="I7" s="54"/>
      <c r="J7" s="6">
        <v>3</v>
      </c>
      <c r="K7" s="7" t="s">
        <v>47</v>
      </c>
      <c r="L7" s="8">
        <v>5220</v>
      </c>
    </row>
    <row r="8" spans="1:12" ht="27.75" customHeight="1" x14ac:dyDescent="0.25">
      <c r="A8" s="39"/>
      <c r="B8" s="40"/>
      <c r="C8" s="49"/>
      <c r="D8" s="44"/>
      <c r="E8" s="47"/>
      <c r="F8" s="39"/>
      <c r="G8" s="29"/>
      <c r="H8" s="29"/>
      <c r="I8" s="54"/>
      <c r="J8" s="6">
        <v>4</v>
      </c>
      <c r="K8" s="7" t="s">
        <v>48</v>
      </c>
      <c r="L8" s="8">
        <v>5040</v>
      </c>
    </row>
    <row r="9" spans="1:12" ht="26.25" customHeight="1" x14ac:dyDescent="0.25">
      <c r="A9" s="39"/>
      <c r="B9" s="40"/>
      <c r="C9" s="49"/>
      <c r="D9" s="44"/>
      <c r="E9" s="47"/>
      <c r="F9" s="39"/>
      <c r="G9" s="29"/>
      <c r="H9" s="29"/>
      <c r="I9" s="54"/>
      <c r="J9" s="6">
        <v>5</v>
      </c>
      <c r="K9" s="7" t="s">
        <v>49</v>
      </c>
      <c r="L9" s="8">
        <v>10260</v>
      </c>
    </row>
    <row r="10" spans="1:12" ht="39" customHeight="1" x14ac:dyDescent="0.25">
      <c r="A10" s="39"/>
      <c r="B10" s="40"/>
      <c r="C10" s="49"/>
      <c r="D10" s="44"/>
      <c r="E10" s="47"/>
      <c r="F10" s="39"/>
      <c r="G10" s="29"/>
      <c r="H10" s="29"/>
      <c r="I10" s="54"/>
      <c r="J10" s="6">
        <v>6</v>
      </c>
      <c r="K10" s="7" t="s">
        <v>50</v>
      </c>
      <c r="L10" s="8">
        <v>9180</v>
      </c>
    </row>
    <row r="11" spans="1:12" ht="16.5" customHeight="1" x14ac:dyDescent="0.25">
      <c r="A11" s="39"/>
      <c r="B11" s="40"/>
      <c r="C11" s="49"/>
      <c r="D11" s="44"/>
      <c r="E11" s="47"/>
      <c r="F11" s="39"/>
      <c r="G11" s="29"/>
      <c r="H11" s="29"/>
      <c r="I11" s="54"/>
      <c r="J11" s="27" t="s">
        <v>51</v>
      </c>
      <c r="K11" s="27"/>
      <c r="L11" s="9">
        <f>L5+L6+L7+L8+L9+L10</f>
        <v>39960</v>
      </c>
    </row>
    <row r="12" spans="1:12" ht="23.25" customHeight="1" x14ac:dyDescent="0.25">
      <c r="A12" s="39">
        <v>2</v>
      </c>
      <c r="B12" s="40" t="s">
        <v>52</v>
      </c>
      <c r="C12" s="49" t="s">
        <v>35</v>
      </c>
      <c r="D12" s="44" t="s">
        <v>36</v>
      </c>
      <c r="E12" s="47" t="s">
        <v>53</v>
      </c>
      <c r="F12" s="39">
        <v>20</v>
      </c>
      <c r="G12" s="29">
        <f>L18</f>
        <v>20320</v>
      </c>
      <c r="H12" s="29">
        <v>10160</v>
      </c>
      <c r="I12" s="54">
        <v>10160</v>
      </c>
      <c r="J12" s="6">
        <v>1</v>
      </c>
      <c r="K12" s="7" t="s">
        <v>57</v>
      </c>
      <c r="L12" s="8">
        <v>1200</v>
      </c>
    </row>
    <row r="13" spans="1:12" ht="30.75" customHeight="1" x14ac:dyDescent="0.25">
      <c r="A13" s="39"/>
      <c r="B13" s="40"/>
      <c r="C13" s="49"/>
      <c r="D13" s="44"/>
      <c r="E13" s="47"/>
      <c r="F13" s="39"/>
      <c r="G13" s="29"/>
      <c r="H13" s="29"/>
      <c r="I13" s="54"/>
      <c r="J13" s="6">
        <v>2</v>
      </c>
      <c r="K13" s="7" t="s">
        <v>54</v>
      </c>
      <c r="L13" s="8">
        <v>3600</v>
      </c>
    </row>
    <row r="14" spans="1:12" ht="21" customHeight="1" x14ac:dyDescent="0.25">
      <c r="A14" s="39"/>
      <c r="B14" s="40"/>
      <c r="C14" s="49"/>
      <c r="D14" s="44"/>
      <c r="E14" s="47"/>
      <c r="F14" s="39"/>
      <c r="G14" s="29"/>
      <c r="H14" s="29"/>
      <c r="I14" s="54"/>
      <c r="J14" s="6">
        <v>3</v>
      </c>
      <c r="K14" s="7" t="s">
        <v>55</v>
      </c>
      <c r="L14" s="8">
        <v>9600</v>
      </c>
    </row>
    <row r="15" spans="1:12" ht="21.75" customHeight="1" x14ac:dyDescent="0.25">
      <c r="A15" s="39"/>
      <c r="B15" s="40"/>
      <c r="C15" s="49"/>
      <c r="D15" s="44"/>
      <c r="E15" s="47"/>
      <c r="F15" s="39"/>
      <c r="G15" s="29"/>
      <c r="H15" s="29"/>
      <c r="I15" s="54"/>
      <c r="J15" s="6">
        <v>4</v>
      </c>
      <c r="K15" s="7" t="s">
        <v>58</v>
      </c>
      <c r="L15" s="8">
        <v>600</v>
      </c>
    </row>
    <row r="16" spans="1:12" ht="52.5" customHeight="1" x14ac:dyDescent="0.25">
      <c r="A16" s="39"/>
      <c r="B16" s="40"/>
      <c r="C16" s="49"/>
      <c r="D16" s="44"/>
      <c r="E16" s="47"/>
      <c r="F16" s="39"/>
      <c r="G16" s="29"/>
      <c r="H16" s="29"/>
      <c r="I16" s="54"/>
      <c r="J16" s="6">
        <v>5</v>
      </c>
      <c r="K16" s="7" t="s">
        <v>56</v>
      </c>
      <c r="L16" s="8">
        <v>4020</v>
      </c>
    </row>
    <row r="17" spans="1:12" ht="33" customHeight="1" x14ac:dyDescent="0.25">
      <c r="A17" s="39"/>
      <c r="B17" s="40"/>
      <c r="C17" s="49"/>
      <c r="D17" s="44"/>
      <c r="E17" s="47"/>
      <c r="F17" s="39"/>
      <c r="G17" s="29"/>
      <c r="H17" s="29"/>
      <c r="I17" s="54"/>
      <c r="J17" s="6">
        <v>6</v>
      </c>
      <c r="K17" s="7" t="s">
        <v>59</v>
      </c>
      <c r="L17" s="8">
        <v>1300</v>
      </c>
    </row>
    <row r="18" spans="1:12" ht="22.5" customHeight="1" x14ac:dyDescent="0.25">
      <c r="A18" s="39"/>
      <c r="B18" s="40"/>
      <c r="C18" s="49"/>
      <c r="D18" s="44"/>
      <c r="E18" s="47"/>
      <c r="F18" s="39"/>
      <c r="G18" s="29"/>
      <c r="H18" s="29"/>
      <c r="I18" s="54"/>
      <c r="J18" s="27" t="s">
        <v>51</v>
      </c>
      <c r="K18" s="27"/>
      <c r="L18" s="9">
        <f>L12+L13+L14+L15+L16+L17</f>
        <v>20320</v>
      </c>
    </row>
    <row r="19" spans="1:12" ht="29.25" customHeight="1" x14ac:dyDescent="0.25">
      <c r="A19" s="39">
        <v>3</v>
      </c>
      <c r="B19" s="40" t="s">
        <v>60</v>
      </c>
      <c r="C19" s="49" t="s">
        <v>24</v>
      </c>
      <c r="D19" s="44" t="s">
        <v>25</v>
      </c>
      <c r="E19" s="47" t="s">
        <v>61</v>
      </c>
      <c r="F19" s="39">
        <v>25</v>
      </c>
      <c r="G19" s="29">
        <f>L24</f>
        <v>14490</v>
      </c>
      <c r="H19" s="29">
        <v>7245</v>
      </c>
      <c r="I19" s="54">
        <v>7245</v>
      </c>
      <c r="J19" s="6">
        <v>1</v>
      </c>
      <c r="K19" s="7" t="s">
        <v>62</v>
      </c>
      <c r="L19" s="8">
        <v>4500</v>
      </c>
    </row>
    <row r="20" spans="1:12" ht="30" customHeight="1" x14ac:dyDescent="0.25">
      <c r="A20" s="39"/>
      <c r="B20" s="40"/>
      <c r="C20" s="49"/>
      <c r="D20" s="44"/>
      <c r="E20" s="47"/>
      <c r="F20" s="39"/>
      <c r="G20" s="29"/>
      <c r="H20" s="29"/>
      <c r="I20" s="54"/>
      <c r="J20" s="6">
        <v>2</v>
      </c>
      <c r="K20" s="7" t="s">
        <v>63</v>
      </c>
      <c r="L20" s="8">
        <v>2400</v>
      </c>
    </row>
    <row r="21" spans="1:12" ht="22.5" customHeight="1" x14ac:dyDescent="0.25">
      <c r="A21" s="39"/>
      <c r="B21" s="40"/>
      <c r="C21" s="49"/>
      <c r="D21" s="44"/>
      <c r="E21" s="47"/>
      <c r="F21" s="39"/>
      <c r="G21" s="29"/>
      <c r="H21" s="29"/>
      <c r="I21" s="54"/>
      <c r="J21" s="6">
        <v>3</v>
      </c>
      <c r="K21" s="7" t="s">
        <v>64</v>
      </c>
      <c r="L21" s="8">
        <v>3450</v>
      </c>
    </row>
    <row r="22" spans="1:12" ht="25.5" customHeight="1" x14ac:dyDescent="0.25">
      <c r="A22" s="39"/>
      <c r="B22" s="40"/>
      <c r="C22" s="49"/>
      <c r="D22" s="44"/>
      <c r="E22" s="47"/>
      <c r="F22" s="39"/>
      <c r="G22" s="29"/>
      <c r="H22" s="29"/>
      <c r="I22" s="54"/>
      <c r="J22" s="6">
        <v>4</v>
      </c>
      <c r="K22" s="7" t="s">
        <v>65</v>
      </c>
      <c r="L22" s="8">
        <v>2760</v>
      </c>
    </row>
    <row r="23" spans="1:12" ht="22.5" customHeight="1" x14ac:dyDescent="0.25">
      <c r="A23" s="39"/>
      <c r="B23" s="40"/>
      <c r="C23" s="49"/>
      <c r="D23" s="44"/>
      <c r="E23" s="47"/>
      <c r="F23" s="39"/>
      <c r="G23" s="29"/>
      <c r="H23" s="29"/>
      <c r="I23" s="54"/>
      <c r="J23" s="6">
        <v>5</v>
      </c>
      <c r="K23" s="7" t="s">
        <v>66</v>
      </c>
      <c r="L23" s="8">
        <v>1380</v>
      </c>
    </row>
    <row r="24" spans="1:12" ht="22.5" customHeight="1" x14ac:dyDescent="0.25">
      <c r="A24" s="39"/>
      <c r="B24" s="40"/>
      <c r="C24" s="49"/>
      <c r="D24" s="44"/>
      <c r="E24" s="47"/>
      <c r="F24" s="39"/>
      <c r="G24" s="29"/>
      <c r="H24" s="29"/>
      <c r="I24" s="54"/>
      <c r="J24" s="27" t="s">
        <v>51</v>
      </c>
      <c r="K24" s="27"/>
      <c r="L24" s="9">
        <f>L19+L20+L21+L22+L23</f>
        <v>14490</v>
      </c>
    </row>
    <row r="25" spans="1:12" ht="25.5" customHeight="1" x14ac:dyDescent="0.25">
      <c r="A25" s="39">
        <v>4</v>
      </c>
      <c r="B25" s="40" t="s">
        <v>67</v>
      </c>
      <c r="C25" s="49" t="s">
        <v>15</v>
      </c>
      <c r="D25" s="44" t="s">
        <v>68</v>
      </c>
      <c r="E25" s="47" t="s">
        <v>18</v>
      </c>
      <c r="F25" s="39">
        <v>22</v>
      </c>
      <c r="G25" s="29">
        <f>L31</f>
        <v>13410</v>
      </c>
      <c r="H25" s="29">
        <v>6705</v>
      </c>
      <c r="I25" s="54">
        <v>6705</v>
      </c>
      <c r="J25" s="6">
        <v>1</v>
      </c>
      <c r="K25" s="7" t="s">
        <v>71</v>
      </c>
      <c r="L25" s="8">
        <v>4140</v>
      </c>
    </row>
    <row r="26" spans="1:12" ht="24" customHeight="1" x14ac:dyDescent="0.25">
      <c r="A26" s="39"/>
      <c r="B26" s="40"/>
      <c r="C26" s="49"/>
      <c r="D26" s="44"/>
      <c r="E26" s="47"/>
      <c r="F26" s="39"/>
      <c r="G26" s="29"/>
      <c r="H26" s="29"/>
      <c r="I26" s="54"/>
      <c r="J26" s="6">
        <v>2</v>
      </c>
      <c r="K26" s="7" t="s">
        <v>72</v>
      </c>
      <c r="L26" s="8">
        <v>2250</v>
      </c>
    </row>
    <row r="27" spans="1:12" ht="25.5" customHeight="1" x14ac:dyDescent="0.25">
      <c r="A27" s="39"/>
      <c r="B27" s="40"/>
      <c r="C27" s="49"/>
      <c r="D27" s="44"/>
      <c r="E27" s="47"/>
      <c r="F27" s="39"/>
      <c r="G27" s="29"/>
      <c r="H27" s="29"/>
      <c r="I27" s="54"/>
      <c r="J27" s="6">
        <v>3</v>
      </c>
      <c r="K27" s="7" t="s">
        <v>57</v>
      </c>
      <c r="L27" s="8">
        <v>2340</v>
      </c>
    </row>
    <row r="28" spans="1:12" ht="28.5" customHeight="1" x14ac:dyDescent="0.25">
      <c r="A28" s="39"/>
      <c r="B28" s="40"/>
      <c r="C28" s="49"/>
      <c r="D28" s="44"/>
      <c r="E28" s="47"/>
      <c r="F28" s="39"/>
      <c r="G28" s="29"/>
      <c r="H28" s="29"/>
      <c r="I28" s="54"/>
      <c r="J28" s="6">
        <v>4</v>
      </c>
      <c r="K28" s="7" t="s">
        <v>69</v>
      </c>
      <c r="L28" s="8">
        <v>1200</v>
      </c>
    </row>
    <row r="29" spans="1:12" ht="30" customHeight="1" x14ac:dyDescent="0.25">
      <c r="A29" s="39"/>
      <c r="B29" s="40"/>
      <c r="C29" s="49"/>
      <c r="D29" s="44"/>
      <c r="E29" s="47"/>
      <c r="F29" s="39"/>
      <c r="G29" s="29"/>
      <c r="H29" s="29"/>
      <c r="I29" s="54"/>
      <c r="J29" s="6">
        <v>5</v>
      </c>
      <c r="K29" s="7" t="s">
        <v>70</v>
      </c>
      <c r="L29" s="8">
        <v>800</v>
      </c>
    </row>
    <row r="30" spans="1:12" ht="30" customHeight="1" x14ac:dyDescent="0.25">
      <c r="A30" s="39"/>
      <c r="B30" s="40"/>
      <c r="C30" s="49"/>
      <c r="D30" s="44"/>
      <c r="E30" s="47"/>
      <c r="F30" s="39"/>
      <c r="G30" s="29"/>
      <c r="H30" s="29"/>
      <c r="I30" s="54"/>
      <c r="J30" s="6">
        <v>6</v>
      </c>
      <c r="K30" s="7" t="s">
        <v>17</v>
      </c>
      <c r="L30" s="8">
        <v>2680</v>
      </c>
    </row>
    <row r="31" spans="1:12" ht="23.25" customHeight="1" x14ac:dyDescent="0.25">
      <c r="A31" s="39"/>
      <c r="B31" s="40"/>
      <c r="C31" s="49"/>
      <c r="D31" s="44"/>
      <c r="E31" s="47"/>
      <c r="F31" s="39"/>
      <c r="G31" s="29"/>
      <c r="H31" s="29"/>
      <c r="I31" s="54"/>
      <c r="J31" s="27" t="s">
        <v>51</v>
      </c>
      <c r="K31" s="27"/>
      <c r="L31" s="9">
        <f>L25+L26+L27+L28+L29+L30</f>
        <v>13410</v>
      </c>
    </row>
    <row r="32" spans="1:12" ht="27" customHeight="1" x14ac:dyDescent="0.25">
      <c r="A32" s="39">
        <v>5</v>
      </c>
      <c r="B32" s="40" t="s">
        <v>73</v>
      </c>
      <c r="C32" s="49" t="s">
        <v>15</v>
      </c>
      <c r="D32" s="44" t="s">
        <v>74</v>
      </c>
      <c r="E32" s="47" t="s">
        <v>16</v>
      </c>
      <c r="F32" s="39">
        <v>22</v>
      </c>
      <c r="G32" s="29">
        <f>L37</f>
        <v>7625</v>
      </c>
      <c r="H32" s="29">
        <v>3800</v>
      </c>
      <c r="I32" s="54">
        <v>3825</v>
      </c>
      <c r="J32" s="6">
        <v>1</v>
      </c>
      <c r="K32" s="7" t="s">
        <v>57</v>
      </c>
      <c r="L32" s="8">
        <v>2600</v>
      </c>
    </row>
    <row r="33" spans="1:12" x14ac:dyDescent="0.25">
      <c r="A33" s="39"/>
      <c r="B33" s="40"/>
      <c r="C33" s="49"/>
      <c r="D33" s="44"/>
      <c r="E33" s="47"/>
      <c r="F33" s="39"/>
      <c r="G33" s="29"/>
      <c r="H33" s="29"/>
      <c r="I33" s="54"/>
      <c r="J33" s="6">
        <v>2</v>
      </c>
      <c r="K33" s="7" t="s">
        <v>77</v>
      </c>
      <c r="L33" s="8">
        <v>1000</v>
      </c>
    </row>
    <row r="34" spans="1:12" ht="32.25" customHeight="1" x14ac:dyDescent="0.25">
      <c r="A34" s="39"/>
      <c r="B34" s="40"/>
      <c r="C34" s="49"/>
      <c r="D34" s="44"/>
      <c r="E34" s="47"/>
      <c r="F34" s="39"/>
      <c r="G34" s="29"/>
      <c r="H34" s="29"/>
      <c r="I34" s="54"/>
      <c r="J34" s="6">
        <v>3</v>
      </c>
      <c r="K34" s="7" t="s">
        <v>75</v>
      </c>
      <c r="L34" s="8">
        <v>1500</v>
      </c>
    </row>
    <row r="35" spans="1:12" ht="27.75" customHeight="1" x14ac:dyDescent="0.25">
      <c r="A35" s="39"/>
      <c r="B35" s="40"/>
      <c r="C35" s="49"/>
      <c r="D35" s="44"/>
      <c r="E35" s="47"/>
      <c r="F35" s="39"/>
      <c r="G35" s="29"/>
      <c r="H35" s="29"/>
      <c r="I35" s="54"/>
      <c r="J35" s="6">
        <v>4</v>
      </c>
      <c r="K35" s="7" t="s">
        <v>76</v>
      </c>
      <c r="L35" s="8">
        <v>1000</v>
      </c>
    </row>
    <row r="36" spans="1:12" ht="30" customHeight="1" x14ac:dyDescent="0.25">
      <c r="A36" s="39"/>
      <c r="B36" s="40"/>
      <c r="C36" s="49"/>
      <c r="D36" s="44"/>
      <c r="E36" s="47"/>
      <c r="F36" s="39"/>
      <c r="G36" s="29"/>
      <c r="H36" s="29"/>
      <c r="I36" s="54"/>
      <c r="J36" s="6">
        <v>5</v>
      </c>
      <c r="K36" s="7" t="s">
        <v>17</v>
      </c>
      <c r="L36" s="8">
        <v>1525</v>
      </c>
    </row>
    <row r="37" spans="1:12" ht="17.25" customHeight="1" x14ac:dyDescent="0.25">
      <c r="A37" s="39"/>
      <c r="B37" s="40"/>
      <c r="C37" s="49"/>
      <c r="D37" s="44"/>
      <c r="E37" s="47"/>
      <c r="F37" s="39"/>
      <c r="G37" s="29"/>
      <c r="H37" s="29"/>
      <c r="I37" s="54"/>
      <c r="J37" s="27" t="s">
        <v>51</v>
      </c>
      <c r="K37" s="27"/>
      <c r="L37" s="9">
        <f>L32+L33+L34+L35+L36</f>
        <v>7625</v>
      </c>
    </row>
    <row r="38" spans="1:12" ht="28.5" customHeight="1" x14ac:dyDescent="0.25">
      <c r="A38" s="39">
        <v>6</v>
      </c>
      <c r="B38" s="40" t="s">
        <v>80</v>
      </c>
      <c r="C38" s="49" t="s">
        <v>29</v>
      </c>
      <c r="D38" s="44" t="s">
        <v>78</v>
      </c>
      <c r="E38" s="47" t="s">
        <v>79</v>
      </c>
      <c r="F38" s="39">
        <v>16</v>
      </c>
      <c r="G38" s="29">
        <f>L46</f>
        <v>24155</v>
      </c>
      <c r="H38" s="29">
        <v>12000</v>
      </c>
      <c r="I38" s="54">
        <v>12155</v>
      </c>
      <c r="J38" s="6">
        <v>1</v>
      </c>
      <c r="K38" s="7" t="s">
        <v>81</v>
      </c>
      <c r="L38" s="8">
        <v>143</v>
      </c>
    </row>
    <row r="39" spans="1:12" ht="17.25" customHeight="1" x14ac:dyDescent="0.25">
      <c r="A39" s="60"/>
      <c r="B39" s="40"/>
      <c r="C39" s="49"/>
      <c r="D39" s="44"/>
      <c r="E39" s="47"/>
      <c r="F39" s="39"/>
      <c r="G39" s="29"/>
      <c r="H39" s="29"/>
      <c r="I39" s="54"/>
      <c r="J39" s="6">
        <v>2</v>
      </c>
      <c r="K39" s="7" t="s">
        <v>82</v>
      </c>
      <c r="L39" s="8">
        <v>38</v>
      </c>
    </row>
    <row r="40" spans="1:12" ht="17.25" customHeight="1" x14ac:dyDescent="0.25">
      <c r="A40" s="60"/>
      <c r="B40" s="40"/>
      <c r="C40" s="49"/>
      <c r="D40" s="44"/>
      <c r="E40" s="47"/>
      <c r="F40" s="39"/>
      <c r="G40" s="29"/>
      <c r="H40" s="29"/>
      <c r="I40" s="54"/>
      <c r="J40" s="6">
        <v>3</v>
      </c>
      <c r="K40" s="7" t="s">
        <v>83</v>
      </c>
      <c r="L40" s="8">
        <v>200</v>
      </c>
    </row>
    <row r="41" spans="1:12" ht="17.25" customHeight="1" x14ac:dyDescent="0.25">
      <c r="A41" s="60"/>
      <c r="B41" s="40"/>
      <c r="C41" s="49"/>
      <c r="D41" s="44"/>
      <c r="E41" s="47"/>
      <c r="F41" s="39"/>
      <c r="G41" s="29"/>
      <c r="H41" s="29"/>
      <c r="I41" s="54"/>
      <c r="J41" s="6">
        <v>4</v>
      </c>
      <c r="K41" s="7" t="s">
        <v>84</v>
      </c>
      <c r="L41" s="8">
        <v>500</v>
      </c>
    </row>
    <row r="42" spans="1:12" ht="26.25" customHeight="1" x14ac:dyDescent="0.25">
      <c r="A42" s="60"/>
      <c r="B42" s="40"/>
      <c r="C42" s="49"/>
      <c r="D42" s="44"/>
      <c r="E42" s="47"/>
      <c r="F42" s="39"/>
      <c r="G42" s="29"/>
      <c r="H42" s="29"/>
      <c r="I42" s="54"/>
      <c r="J42" s="6">
        <v>5</v>
      </c>
      <c r="K42" s="7" t="s">
        <v>85</v>
      </c>
      <c r="L42" s="8">
        <v>4830</v>
      </c>
    </row>
    <row r="43" spans="1:12" ht="19.5" customHeight="1" x14ac:dyDescent="0.25">
      <c r="A43" s="60"/>
      <c r="B43" s="40"/>
      <c r="C43" s="49"/>
      <c r="D43" s="44"/>
      <c r="E43" s="47"/>
      <c r="F43" s="39"/>
      <c r="G43" s="29"/>
      <c r="H43" s="29"/>
      <c r="I43" s="54"/>
      <c r="J43" s="6">
        <v>6</v>
      </c>
      <c r="K43" s="7" t="s">
        <v>88</v>
      </c>
      <c r="L43" s="8">
        <v>3000</v>
      </c>
    </row>
    <row r="44" spans="1:12" ht="19.5" customHeight="1" x14ac:dyDescent="0.25">
      <c r="A44" s="60"/>
      <c r="B44" s="40"/>
      <c r="C44" s="49"/>
      <c r="D44" s="44"/>
      <c r="E44" s="47"/>
      <c r="F44" s="39"/>
      <c r="G44" s="29"/>
      <c r="H44" s="29"/>
      <c r="I44" s="54"/>
      <c r="J44" s="6">
        <v>7</v>
      </c>
      <c r="K44" s="7" t="s">
        <v>86</v>
      </c>
      <c r="L44" s="8">
        <v>12444</v>
      </c>
    </row>
    <row r="45" spans="1:12" ht="20.25" customHeight="1" x14ac:dyDescent="0.25">
      <c r="A45" s="60"/>
      <c r="B45" s="40"/>
      <c r="C45" s="49"/>
      <c r="D45" s="44"/>
      <c r="E45" s="47"/>
      <c r="F45" s="39"/>
      <c r="G45" s="29"/>
      <c r="H45" s="29"/>
      <c r="I45" s="54"/>
      <c r="J45" s="6">
        <v>8</v>
      </c>
      <c r="K45" s="7" t="s">
        <v>87</v>
      </c>
      <c r="L45" s="8">
        <v>3000</v>
      </c>
    </row>
    <row r="46" spans="1:12" ht="27" customHeight="1" x14ac:dyDescent="0.25">
      <c r="A46" s="60"/>
      <c r="B46" s="40"/>
      <c r="C46" s="49"/>
      <c r="D46" s="44"/>
      <c r="E46" s="47"/>
      <c r="F46" s="39"/>
      <c r="G46" s="29"/>
      <c r="H46" s="29"/>
      <c r="I46" s="54"/>
      <c r="J46" s="27" t="s">
        <v>51</v>
      </c>
      <c r="K46" s="27"/>
      <c r="L46" s="9">
        <f>L38+L39+L40+L41+L42+L43+L44+L45</f>
        <v>24155</v>
      </c>
    </row>
    <row r="47" spans="1:12" ht="26.25" customHeight="1" x14ac:dyDescent="0.25">
      <c r="A47" s="39">
        <v>7</v>
      </c>
      <c r="B47" s="40" t="s">
        <v>89</v>
      </c>
      <c r="C47" s="49" t="s">
        <v>34</v>
      </c>
      <c r="D47" s="44" t="s">
        <v>90</v>
      </c>
      <c r="E47" s="47" t="s">
        <v>91</v>
      </c>
      <c r="F47" s="39">
        <v>23</v>
      </c>
      <c r="G47" s="29">
        <f>L55</f>
        <v>16450</v>
      </c>
      <c r="H47" s="29">
        <v>8200</v>
      </c>
      <c r="I47" s="54">
        <v>8250</v>
      </c>
      <c r="J47" s="6">
        <v>1</v>
      </c>
      <c r="K47" s="7" t="s">
        <v>92</v>
      </c>
      <c r="L47" s="8">
        <v>3035</v>
      </c>
    </row>
    <row r="48" spans="1:12" ht="21" customHeight="1" x14ac:dyDescent="0.25">
      <c r="A48" s="60"/>
      <c r="B48" s="40"/>
      <c r="C48" s="49"/>
      <c r="D48" s="44"/>
      <c r="E48" s="47"/>
      <c r="F48" s="39"/>
      <c r="G48" s="29"/>
      <c r="H48" s="29"/>
      <c r="I48" s="54"/>
      <c r="J48" s="6">
        <v>2</v>
      </c>
      <c r="K48" s="7" t="s">
        <v>93</v>
      </c>
      <c r="L48" s="8">
        <v>3290</v>
      </c>
    </row>
    <row r="49" spans="1:12" ht="29.25" customHeight="1" x14ac:dyDescent="0.25">
      <c r="A49" s="60"/>
      <c r="B49" s="40"/>
      <c r="C49" s="49"/>
      <c r="D49" s="44"/>
      <c r="E49" s="47"/>
      <c r="F49" s="39"/>
      <c r="G49" s="29"/>
      <c r="H49" s="29"/>
      <c r="I49" s="54"/>
      <c r="J49" s="6">
        <v>3</v>
      </c>
      <c r="K49" s="7" t="s">
        <v>94</v>
      </c>
      <c r="L49" s="8">
        <v>1500</v>
      </c>
    </row>
    <row r="50" spans="1:12" ht="17.25" customHeight="1" x14ac:dyDescent="0.25">
      <c r="A50" s="60"/>
      <c r="B50" s="40"/>
      <c r="C50" s="49"/>
      <c r="D50" s="44"/>
      <c r="E50" s="47"/>
      <c r="F50" s="39"/>
      <c r="G50" s="29"/>
      <c r="H50" s="29"/>
      <c r="I50" s="54"/>
      <c r="J50" s="6">
        <v>4</v>
      </c>
      <c r="K50" s="7" t="s">
        <v>95</v>
      </c>
      <c r="L50" s="8">
        <v>1725</v>
      </c>
    </row>
    <row r="51" spans="1:12" ht="36" customHeight="1" x14ac:dyDescent="0.25">
      <c r="A51" s="60"/>
      <c r="B51" s="40"/>
      <c r="C51" s="49"/>
      <c r="D51" s="44"/>
      <c r="E51" s="47"/>
      <c r="F51" s="39"/>
      <c r="G51" s="29"/>
      <c r="H51" s="29"/>
      <c r="I51" s="54"/>
      <c r="J51" s="6">
        <v>5</v>
      </c>
      <c r="K51" s="7" t="s">
        <v>96</v>
      </c>
      <c r="L51" s="8">
        <v>1725</v>
      </c>
    </row>
    <row r="52" spans="1:12" ht="21" customHeight="1" x14ac:dyDescent="0.25">
      <c r="A52" s="60"/>
      <c r="B52" s="40"/>
      <c r="C52" s="49"/>
      <c r="D52" s="44"/>
      <c r="E52" s="47"/>
      <c r="F52" s="39"/>
      <c r="G52" s="29"/>
      <c r="H52" s="29"/>
      <c r="I52" s="54"/>
      <c r="J52" s="6">
        <v>6</v>
      </c>
      <c r="K52" s="7" t="s">
        <v>97</v>
      </c>
      <c r="L52" s="8">
        <v>2250</v>
      </c>
    </row>
    <row r="53" spans="1:12" ht="20.25" customHeight="1" x14ac:dyDescent="0.25">
      <c r="A53" s="60"/>
      <c r="B53" s="40"/>
      <c r="C53" s="49"/>
      <c r="D53" s="44"/>
      <c r="E53" s="47"/>
      <c r="F53" s="39"/>
      <c r="G53" s="29"/>
      <c r="H53" s="29"/>
      <c r="I53" s="54"/>
      <c r="J53" s="6">
        <v>7</v>
      </c>
      <c r="K53" s="7" t="s">
        <v>98</v>
      </c>
      <c r="L53" s="8">
        <v>2250</v>
      </c>
    </row>
    <row r="54" spans="1:12" ht="23.25" customHeight="1" x14ac:dyDescent="0.25">
      <c r="A54" s="60"/>
      <c r="B54" s="40"/>
      <c r="C54" s="49"/>
      <c r="D54" s="44"/>
      <c r="E54" s="47"/>
      <c r="F54" s="39"/>
      <c r="G54" s="29"/>
      <c r="H54" s="29"/>
      <c r="I54" s="54"/>
      <c r="J54" s="6">
        <v>8</v>
      </c>
      <c r="K54" s="7" t="s">
        <v>99</v>
      </c>
      <c r="L54" s="8">
        <v>675</v>
      </c>
    </row>
    <row r="55" spans="1:12" ht="21" customHeight="1" x14ac:dyDescent="0.25">
      <c r="A55" s="60"/>
      <c r="B55" s="40"/>
      <c r="C55" s="49"/>
      <c r="D55" s="44"/>
      <c r="E55" s="47"/>
      <c r="F55" s="39"/>
      <c r="G55" s="29"/>
      <c r="H55" s="29"/>
      <c r="I55" s="54"/>
      <c r="J55" s="27" t="s">
        <v>51</v>
      </c>
      <c r="K55" s="27"/>
      <c r="L55" s="9">
        <f>L47+L48+L49+L50+L52+L51+L53+L54</f>
        <v>16450</v>
      </c>
    </row>
    <row r="56" spans="1:12" ht="25.5" customHeight="1" x14ac:dyDescent="0.25">
      <c r="A56" s="39">
        <v>8</v>
      </c>
      <c r="B56" s="40" t="s">
        <v>100</v>
      </c>
      <c r="C56" s="49" t="s">
        <v>30</v>
      </c>
      <c r="D56" s="44" t="s">
        <v>31</v>
      </c>
      <c r="E56" s="47" t="s">
        <v>32</v>
      </c>
      <c r="F56" s="39">
        <v>25</v>
      </c>
      <c r="G56" s="29">
        <f>L66</f>
        <v>40000</v>
      </c>
      <c r="H56" s="29">
        <v>20000</v>
      </c>
      <c r="I56" s="54">
        <v>20000</v>
      </c>
      <c r="J56" s="6">
        <v>1</v>
      </c>
      <c r="K56" s="7" t="s">
        <v>103</v>
      </c>
      <c r="L56" s="8">
        <v>6225</v>
      </c>
    </row>
    <row r="57" spans="1:12" ht="30" customHeight="1" x14ac:dyDescent="0.25">
      <c r="A57" s="60"/>
      <c r="B57" s="40"/>
      <c r="C57" s="49"/>
      <c r="D57" s="44"/>
      <c r="E57" s="47"/>
      <c r="F57" s="39"/>
      <c r="G57" s="29"/>
      <c r="H57" s="29"/>
      <c r="I57" s="54"/>
      <c r="J57" s="6">
        <v>2</v>
      </c>
      <c r="K57" s="7" t="s">
        <v>104</v>
      </c>
      <c r="L57" s="8">
        <v>975</v>
      </c>
    </row>
    <row r="58" spans="1:12" ht="22.5" customHeight="1" x14ac:dyDescent="0.25">
      <c r="A58" s="60"/>
      <c r="B58" s="40"/>
      <c r="C58" s="49"/>
      <c r="D58" s="44"/>
      <c r="E58" s="47"/>
      <c r="F58" s="39"/>
      <c r="G58" s="29"/>
      <c r="H58" s="29"/>
      <c r="I58" s="54"/>
      <c r="J58" s="6">
        <v>3</v>
      </c>
      <c r="K58" s="7" t="s">
        <v>101</v>
      </c>
      <c r="L58" s="8"/>
    </row>
    <row r="59" spans="1:12" ht="21.75" customHeight="1" x14ac:dyDescent="0.25">
      <c r="A59" s="60"/>
      <c r="B59" s="40"/>
      <c r="C59" s="49"/>
      <c r="D59" s="44"/>
      <c r="E59" s="47"/>
      <c r="F59" s="39"/>
      <c r="G59" s="29"/>
      <c r="H59" s="29"/>
      <c r="I59" s="54"/>
      <c r="J59" s="6" t="s">
        <v>19</v>
      </c>
      <c r="K59" s="7" t="s">
        <v>105</v>
      </c>
      <c r="L59" s="8">
        <v>450</v>
      </c>
    </row>
    <row r="60" spans="1:12" ht="21" customHeight="1" x14ac:dyDescent="0.25">
      <c r="A60" s="60"/>
      <c r="B60" s="40"/>
      <c r="C60" s="49"/>
      <c r="D60" s="44"/>
      <c r="E60" s="47"/>
      <c r="F60" s="39"/>
      <c r="G60" s="29"/>
      <c r="H60" s="29"/>
      <c r="I60" s="54"/>
      <c r="J60" s="6" t="s">
        <v>20</v>
      </c>
      <c r="K60" s="7" t="s">
        <v>106</v>
      </c>
      <c r="L60" s="8">
        <v>900</v>
      </c>
    </row>
    <row r="61" spans="1:12" ht="17.25" customHeight="1" x14ac:dyDescent="0.25">
      <c r="A61" s="60"/>
      <c r="B61" s="40"/>
      <c r="C61" s="49"/>
      <c r="D61" s="44"/>
      <c r="E61" s="47"/>
      <c r="F61" s="39"/>
      <c r="G61" s="29"/>
      <c r="H61" s="29"/>
      <c r="I61" s="54"/>
      <c r="J61" s="6">
        <v>4</v>
      </c>
      <c r="K61" s="7" t="s">
        <v>102</v>
      </c>
      <c r="L61" s="8"/>
    </row>
    <row r="62" spans="1:12" ht="21" customHeight="1" x14ac:dyDescent="0.25">
      <c r="A62" s="60"/>
      <c r="B62" s="40"/>
      <c r="C62" s="49"/>
      <c r="D62" s="44"/>
      <c r="E62" s="47"/>
      <c r="F62" s="39"/>
      <c r="G62" s="29"/>
      <c r="H62" s="29"/>
      <c r="I62" s="54"/>
      <c r="J62" s="6" t="s">
        <v>19</v>
      </c>
      <c r="K62" s="7" t="s">
        <v>105</v>
      </c>
      <c r="L62" s="8">
        <v>2160</v>
      </c>
    </row>
    <row r="63" spans="1:12" ht="20.25" customHeight="1" x14ac:dyDescent="0.25">
      <c r="A63" s="60"/>
      <c r="B63" s="40"/>
      <c r="C63" s="49"/>
      <c r="D63" s="44"/>
      <c r="E63" s="47"/>
      <c r="F63" s="39"/>
      <c r="G63" s="29"/>
      <c r="H63" s="29"/>
      <c r="I63" s="54"/>
      <c r="J63" s="6" t="s">
        <v>20</v>
      </c>
      <c r="K63" s="7" t="s">
        <v>106</v>
      </c>
      <c r="L63" s="8">
        <v>4200</v>
      </c>
    </row>
    <row r="64" spans="1:12" ht="19.5" customHeight="1" x14ac:dyDescent="0.25">
      <c r="A64" s="60"/>
      <c r="B64" s="40"/>
      <c r="C64" s="49"/>
      <c r="D64" s="44"/>
      <c r="E64" s="47"/>
      <c r="F64" s="39"/>
      <c r="G64" s="29"/>
      <c r="H64" s="29"/>
      <c r="I64" s="54"/>
      <c r="J64" s="6">
        <v>5</v>
      </c>
      <c r="K64" s="7" t="s">
        <v>107</v>
      </c>
      <c r="L64" s="8">
        <v>790</v>
      </c>
    </row>
    <row r="65" spans="1:12" ht="42.75" customHeight="1" x14ac:dyDescent="0.25">
      <c r="A65" s="60"/>
      <c r="B65" s="40"/>
      <c r="C65" s="49"/>
      <c r="D65" s="44"/>
      <c r="E65" s="47"/>
      <c r="F65" s="39"/>
      <c r="G65" s="29"/>
      <c r="H65" s="29"/>
      <c r="I65" s="54"/>
      <c r="J65" s="6">
        <v>6</v>
      </c>
      <c r="K65" s="7" t="s">
        <v>108</v>
      </c>
      <c r="L65" s="8">
        <v>24300</v>
      </c>
    </row>
    <row r="66" spans="1:12" ht="22.5" customHeight="1" x14ac:dyDescent="0.25">
      <c r="A66" s="60"/>
      <c r="B66" s="40"/>
      <c r="C66" s="49"/>
      <c r="D66" s="44"/>
      <c r="E66" s="47"/>
      <c r="F66" s="39"/>
      <c r="G66" s="29"/>
      <c r="H66" s="29"/>
      <c r="I66" s="54"/>
      <c r="J66" s="27" t="s">
        <v>51</v>
      </c>
      <c r="K66" s="27"/>
      <c r="L66" s="9">
        <f>L56+L57+L59+L60+L62+L63+L64+L65</f>
        <v>40000</v>
      </c>
    </row>
    <row r="67" spans="1:12" ht="45.75" customHeight="1" x14ac:dyDescent="0.25">
      <c r="A67" s="39">
        <v>9</v>
      </c>
      <c r="B67" s="40" t="s">
        <v>109</v>
      </c>
      <c r="C67" s="49" t="s">
        <v>26</v>
      </c>
      <c r="D67" s="44" t="s">
        <v>110</v>
      </c>
      <c r="E67" s="47" t="s">
        <v>27</v>
      </c>
      <c r="F67" s="39">
        <v>25</v>
      </c>
      <c r="G67" s="29">
        <f>L69</f>
        <v>40000</v>
      </c>
      <c r="H67" s="29">
        <v>20000</v>
      </c>
      <c r="I67" s="54">
        <v>20000</v>
      </c>
      <c r="J67" s="6">
        <v>1</v>
      </c>
      <c r="K67" s="7" t="s">
        <v>111</v>
      </c>
      <c r="L67" s="8">
        <v>34400</v>
      </c>
    </row>
    <row r="68" spans="1:12" ht="47.25" customHeight="1" x14ac:dyDescent="0.25">
      <c r="A68" s="60"/>
      <c r="B68" s="40"/>
      <c r="C68" s="49"/>
      <c r="D68" s="44"/>
      <c r="E68" s="47"/>
      <c r="F68" s="39"/>
      <c r="G68" s="29"/>
      <c r="H68" s="29"/>
      <c r="I68" s="54"/>
      <c r="J68" s="6">
        <v>2</v>
      </c>
      <c r="K68" s="7" t="s">
        <v>93</v>
      </c>
      <c r="L68" s="8">
        <v>5600</v>
      </c>
    </row>
    <row r="69" spans="1:12" ht="30.75" customHeight="1" x14ac:dyDescent="0.25">
      <c r="A69" s="60"/>
      <c r="B69" s="40"/>
      <c r="C69" s="49"/>
      <c r="D69" s="44"/>
      <c r="E69" s="47"/>
      <c r="F69" s="39"/>
      <c r="G69" s="29"/>
      <c r="H69" s="29"/>
      <c r="I69" s="54"/>
      <c r="J69" s="27" t="s">
        <v>51</v>
      </c>
      <c r="K69" s="27"/>
      <c r="L69" s="9">
        <f>L67+L68</f>
        <v>40000</v>
      </c>
    </row>
    <row r="70" spans="1:12" ht="51" customHeight="1" x14ac:dyDescent="0.25">
      <c r="A70" s="39">
        <v>10</v>
      </c>
      <c r="B70" s="40" t="s">
        <v>112</v>
      </c>
      <c r="C70" s="49" t="s">
        <v>26</v>
      </c>
      <c r="D70" s="44" t="s">
        <v>113</v>
      </c>
      <c r="E70" s="47" t="s">
        <v>28</v>
      </c>
      <c r="F70" s="39">
        <v>26</v>
      </c>
      <c r="G70" s="29">
        <f>L72</f>
        <v>40000</v>
      </c>
      <c r="H70" s="29">
        <v>20000</v>
      </c>
      <c r="I70" s="54">
        <v>20000</v>
      </c>
      <c r="J70" s="6">
        <v>1</v>
      </c>
      <c r="K70" s="7" t="s">
        <v>114</v>
      </c>
      <c r="L70" s="8">
        <v>34400</v>
      </c>
    </row>
    <row r="71" spans="1:12" ht="42" customHeight="1" x14ac:dyDescent="0.25">
      <c r="A71" s="60"/>
      <c r="B71" s="40"/>
      <c r="C71" s="49"/>
      <c r="D71" s="44"/>
      <c r="E71" s="47"/>
      <c r="F71" s="39"/>
      <c r="G71" s="29"/>
      <c r="H71" s="29"/>
      <c r="I71" s="54"/>
      <c r="J71" s="6">
        <v>2</v>
      </c>
      <c r="K71" s="7" t="s">
        <v>93</v>
      </c>
      <c r="L71" s="8">
        <v>5600</v>
      </c>
    </row>
    <row r="72" spans="1:12" ht="33" customHeight="1" x14ac:dyDescent="0.25">
      <c r="A72" s="60"/>
      <c r="B72" s="40"/>
      <c r="C72" s="49"/>
      <c r="D72" s="44"/>
      <c r="E72" s="47"/>
      <c r="F72" s="39"/>
      <c r="G72" s="29"/>
      <c r="H72" s="29"/>
      <c r="I72" s="54"/>
      <c r="J72" s="27" t="s">
        <v>51</v>
      </c>
      <c r="K72" s="27"/>
      <c r="L72" s="9">
        <f>L70+L71</f>
        <v>40000</v>
      </c>
    </row>
    <row r="73" spans="1:12" ht="26.25" customHeight="1" x14ac:dyDescent="0.25">
      <c r="A73" s="39">
        <v>11</v>
      </c>
      <c r="B73" s="52" t="s">
        <v>115</v>
      </c>
      <c r="C73" s="39" t="s">
        <v>21</v>
      </c>
      <c r="D73" s="39" t="s">
        <v>22</v>
      </c>
      <c r="E73" s="43" t="s">
        <v>116</v>
      </c>
      <c r="F73" s="39">
        <v>24</v>
      </c>
      <c r="G73" s="29">
        <f>L82</f>
        <v>40000</v>
      </c>
      <c r="H73" s="29">
        <v>20000</v>
      </c>
      <c r="I73" s="54">
        <v>20000</v>
      </c>
      <c r="J73" s="6">
        <v>1</v>
      </c>
      <c r="K73" s="7" t="s">
        <v>33</v>
      </c>
      <c r="L73" s="8">
        <v>5040</v>
      </c>
    </row>
    <row r="74" spans="1:12" ht="26.25" customHeight="1" x14ac:dyDescent="0.25">
      <c r="A74" s="39"/>
      <c r="B74" s="52"/>
      <c r="C74" s="39"/>
      <c r="D74" s="39"/>
      <c r="E74" s="43"/>
      <c r="F74" s="39"/>
      <c r="G74" s="29"/>
      <c r="H74" s="29"/>
      <c r="I74" s="54"/>
      <c r="J74" s="6">
        <v>2</v>
      </c>
      <c r="K74" s="7" t="s">
        <v>117</v>
      </c>
      <c r="L74" s="8">
        <v>3200</v>
      </c>
    </row>
    <row r="75" spans="1:12" ht="25.5" customHeight="1" x14ac:dyDescent="0.25">
      <c r="A75" s="39"/>
      <c r="B75" s="52"/>
      <c r="C75" s="39"/>
      <c r="D75" s="39"/>
      <c r="E75" s="43"/>
      <c r="F75" s="39"/>
      <c r="G75" s="29"/>
      <c r="H75" s="29"/>
      <c r="I75" s="54"/>
      <c r="J75" s="6">
        <v>3</v>
      </c>
      <c r="K75" s="7" t="s">
        <v>118</v>
      </c>
      <c r="L75" s="8">
        <v>1600</v>
      </c>
    </row>
    <row r="76" spans="1:12" ht="30" customHeight="1" x14ac:dyDescent="0.25">
      <c r="A76" s="39"/>
      <c r="B76" s="52"/>
      <c r="C76" s="39"/>
      <c r="D76" s="39"/>
      <c r="E76" s="43"/>
      <c r="F76" s="39"/>
      <c r="G76" s="29"/>
      <c r="H76" s="29"/>
      <c r="I76" s="54"/>
      <c r="J76" s="6">
        <v>4</v>
      </c>
      <c r="K76" s="7" t="s">
        <v>119</v>
      </c>
      <c r="L76" s="8">
        <v>12000</v>
      </c>
    </row>
    <row r="77" spans="1:12" ht="30" customHeight="1" x14ac:dyDescent="0.25">
      <c r="A77" s="39"/>
      <c r="B77" s="52"/>
      <c r="C77" s="39"/>
      <c r="D77" s="39"/>
      <c r="E77" s="43"/>
      <c r="F77" s="39"/>
      <c r="G77" s="29"/>
      <c r="H77" s="29"/>
      <c r="I77" s="54"/>
      <c r="J77" s="6">
        <v>5</v>
      </c>
      <c r="K77" s="7" t="s">
        <v>120</v>
      </c>
      <c r="L77" s="8">
        <v>4800</v>
      </c>
    </row>
    <row r="78" spans="1:12" ht="27" customHeight="1" x14ac:dyDescent="0.25">
      <c r="A78" s="39"/>
      <c r="B78" s="52"/>
      <c r="C78" s="39"/>
      <c r="D78" s="39"/>
      <c r="E78" s="43"/>
      <c r="F78" s="39"/>
      <c r="G78" s="29"/>
      <c r="H78" s="29"/>
      <c r="I78" s="54"/>
      <c r="J78" s="6">
        <v>6</v>
      </c>
      <c r="K78" s="7" t="s">
        <v>121</v>
      </c>
      <c r="L78" s="8">
        <v>4800</v>
      </c>
    </row>
    <row r="79" spans="1:12" ht="25.5" customHeight="1" x14ac:dyDescent="0.25">
      <c r="A79" s="39"/>
      <c r="B79" s="52"/>
      <c r="C79" s="39"/>
      <c r="D79" s="39"/>
      <c r="E79" s="43"/>
      <c r="F79" s="39"/>
      <c r="G79" s="29"/>
      <c r="H79" s="29"/>
      <c r="I79" s="54"/>
      <c r="J79" s="6">
        <v>7</v>
      </c>
      <c r="K79" s="7" t="s">
        <v>122</v>
      </c>
      <c r="L79" s="8">
        <v>2400</v>
      </c>
    </row>
    <row r="80" spans="1:12" ht="26.25" customHeight="1" x14ac:dyDescent="0.25">
      <c r="A80" s="39"/>
      <c r="B80" s="52"/>
      <c r="C80" s="39"/>
      <c r="D80" s="39"/>
      <c r="E80" s="43"/>
      <c r="F80" s="39"/>
      <c r="G80" s="29"/>
      <c r="H80" s="29"/>
      <c r="I80" s="54"/>
      <c r="J80" s="6">
        <v>8</v>
      </c>
      <c r="K80" s="7" t="s">
        <v>123</v>
      </c>
      <c r="L80" s="8">
        <v>2400</v>
      </c>
    </row>
    <row r="81" spans="1:12" ht="23.25" customHeight="1" x14ac:dyDescent="0.25">
      <c r="A81" s="51"/>
      <c r="B81" s="52"/>
      <c r="C81" s="39"/>
      <c r="D81" s="39"/>
      <c r="E81" s="43"/>
      <c r="F81" s="51"/>
      <c r="G81" s="51"/>
      <c r="H81" s="53"/>
      <c r="I81" s="53"/>
      <c r="J81" s="6">
        <v>9</v>
      </c>
      <c r="K81" s="7" t="s">
        <v>124</v>
      </c>
      <c r="L81" s="8">
        <v>3760</v>
      </c>
    </row>
    <row r="82" spans="1:12" ht="24.75" customHeight="1" x14ac:dyDescent="0.25">
      <c r="A82" s="51"/>
      <c r="B82" s="52"/>
      <c r="C82" s="39"/>
      <c r="D82" s="39"/>
      <c r="E82" s="43"/>
      <c r="F82" s="51"/>
      <c r="G82" s="51"/>
      <c r="H82" s="53"/>
      <c r="I82" s="53"/>
      <c r="J82" s="27" t="s">
        <v>51</v>
      </c>
      <c r="K82" s="27"/>
      <c r="L82" s="9">
        <f>L73+L74+L75+L76+L77+L78+L79+L80+L81</f>
        <v>40000</v>
      </c>
    </row>
    <row r="83" spans="1:12" s="21" customFormat="1" ht="33" customHeight="1" x14ac:dyDescent="0.25">
      <c r="A83" s="39">
        <v>12</v>
      </c>
      <c r="B83" s="40" t="s">
        <v>125</v>
      </c>
      <c r="C83" s="39" t="s">
        <v>126</v>
      </c>
      <c r="D83" s="42" t="s">
        <v>37</v>
      </c>
      <c r="E83" s="43" t="s">
        <v>127</v>
      </c>
      <c r="F83" s="39">
        <v>21</v>
      </c>
      <c r="G83" s="29">
        <f>L85</f>
        <v>39500</v>
      </c>
      <c r="H83" s="29">
        <v>19700</v>
      </c>
      <c r="I83" s="29">
        <v>19800</v>
      </c>
      <c r="J83" s="6">
        <v>1</v>
      </c>
      <c r="K83" s="7" t="s">
        <v>141</v>
      </c>
      <c r="L83" s="8">
        <v>29500</v>
      </c>
    </row>
    <row r="84" spans="1:12" s="21" customFormat="1" ht="33.75" customHeight="1" x14ac:dyDescent="0.25">
      <c r="A84" s="39"/>
      <c r="B84" s="40"/>
      <c r="C84" s="41"/>
      <c r="D84" s="42"/>
      <c r="E84" s="43"/>
      <c r="F84" s="39"/>
      <c r="G84" s="29"/>
      <c r="H84" s="29"/>
      <c r="I84" s="29"/>
      <c r="J84" s="24">
        <v>2</v>
      </c>
      <c r="K84" s="7" t="s">
        <v>142</v>
      </c>
      <c r="L84" s="8">
        <v>10000</v>
      </c>
    </row>
    <row r="85" spans="1:12" s="21" customFormat="1" ht="22.5" customHeight="1" x14ac:dyDescent="0.25">
      <c r="A85" s="39"/>
      <c r="B85" s="40"/>
      <c r="C85" s="41"/>
      <c r="D85" s="42"/>
      <c r="E85" s="43"/>
      <c r="F85" s="39"/>
      <c r="G85" s="29"/>
      <c r="H85" s="29"/>
      <c r="I85" s="29"/>
      <c r="J85" s="27" t="s">
        <v>51</v>
      </c>
      <c r="K85" s="27"/>
      <c r="L85" s="9">
        <f>L83+L84</f>
        <v>39500</v>
      </c>
    </row>
    <row r="86" spans="1:12" s="21" customFormat="1" ht="30" customHeight="1" x14ac:dyDescent="0.25">
      <c r="A86" s="39">
        <v>13</v>
      </c>
      <c r="B86" s="40" t="s">
        <v>128</v>
      </c>
      <c r="C86" s="39" t="s">
        <v>129</v>
      </c>
      <c r="D86" s="42" t="s">
        <v>37</v>
      </c>
      <c r="E86" s="43" t="s">
        <v>130</v>
      </c>
      <c r="F86" s="39">
        <v>23</v>
      </c>
      <c r="G86" s="29">
        <f>L88</f>
        <v>17500</v>
      </c>
      <c r="H86" s="29">
        <v>8750</v>
      </c>
      <c r="I86" s="29">
        <v>8750</v>
      </c>
      <c r="J86" s="48">
        <v>1</v>
      </c>
      <c r="K86" s="49" t="s">
        <v>138</v>
      </c>
      <c r="L86" s="29">
        <v>17500</v>
      </c>
    </row>
    <row r="87" spans="1:12" s="21" customFormat="1" ht="30" customHeight="1" x14ac:dyDescent="0.25">
      <c r="A87" s="39"/>
      <c r="B87" s="40"/>
      <c r="C87" s="41"/>
      <c r="D87" s="42"/>
      <c r="E87" s="43"/>
      <c r="F87" s="39"/>
      <c r="G87" s="29"/>
      <c r="H87" s="29"/>
      <c r="I87" s="29"/>
      <c r="J87" s="41"/>
      <c r="K87" s="50"/>
      <c r="L87" s="38"/>
    </row>
    <row r="88" spans="1:12" s="21" customFormat="1" ht="22.5" customHeight="1" x14ac:dyDescent="0.25">
      <c r="A88" s="39"/>
      <c r="B88" s="40"/>
      <c r="C88" s="41"/>
      <c r="D88" s="42"/>
      <c r="E88" s="43"/>
      <c r="F88" s="39"/>
      <c r="G88" s="29"/>
      <c r="H88" s="29"/>
      <c r="I88" s="29"/>
      <c r="J88" s="27" t="s">
        <v>51</v>
      </c>
      <c r="K88" s="27"/>
      <c r="L88" s="9">
        <f>L86</f>
        <v>17500</v>
      </c>
    </row>
    <row r="89" spans="1:12" ht="40.5" customHeight="1" x14ac:dyDescent="0.25">
      <c r="A89" s="39">
        <v>14</v>
      </c>
      <c r="B89" s="40" t="s">
        <v>131</v>
      </c>
      <c r="C89" s="39" t="s">
        <v>38</v>
      </c>
      <c r="D89" s="42" t="s">
        <v>37</v>
      </c>
      <c r="E89" s="43" t="s">
        <v>39</v>
      </c>
      <c r="F89" s="39">
        <v>20</v>
      </c>
      <c r="G89" s="29">
        <f>L93</f>
        <v>34675</v>
      </c>
      <c r="H89" s="29">
        <v>17000</v>
      </c>
      <c r="I89" s="29">
        <v>17675</v>
      </c>
      <c r="J89" s="6">
        <v>1</v>
      </c>
      <c r="K89" s="7" t="s">
        <v>147</v>
      </c>
      <c r="L89" s="8">
        <v>22500</v>
      </c>
    </row>
    <row r="90" spans="1:12" ht="45" customHeight="1" x14ac:dyDescent="0.25">
      <c r="A90" s="39"/>
      <c r="B90" s="40"/>
      <c r="C90" s="41"/>
      <c r="D90" s="42"/>
      <c r="E90" s="43"/>
      <c r="F90" s="39"/>
      <c r="G90" s="29"/>
      <c r="H90" s="29"/>
      <c r="I90" s="29"/>
      <c r="J90" s="22">
        <v>2</v>
      </c>
      <c r="K90" s="7" t="s">
        <v>144</v>
      </c>
      <c r="L90" s="23">
        <v>2625</v>
      </c>
    </row>
    <row r="91" spans="1:12" ht="40.5" customHeight="1" x14ac:dyDescent="0.25">
      <c r="A91" s="39"/>
      <c r="B91" s="40"/>
      <c r="C91" s="41"/>
      <c r="D91" s="42"/>
      <c r="E91" s="43"/>
      <c r="F91" s="39"/>
      <c r="G91" s="29"/>
      <c r="H91" s="29"/>
      <c r="I91" s="29"/>
      <c r="J91" s="22">
        <v>3</v>
      </c>
      <c r="K91" s="7" t="s">
        <v>145</v>
      </c>
      <c r="L91" s="23">
        <v>7300</v>
      </c>
    </row>
    <row r="92" spans="1:12" ht="42" customHeight="1" x14ac:dyDescent="0.25">
      <c r="A92" s="39"/>
      <c r="B92" s="40"/>
      <c r="C92" s="41"/>
      <c r="D92" s="42"/>
      <c r="E92" s="43"/>
      <c r="F92" s="39"/>
      <c r="G92" s="29"/>
      <c r="H92" s="29"/>
      <c r="I92" s="29"/>
      <c r="J92" s="22">
        <v>4</v>
      </c>
      <c r="K92" s="7" t="s">
        <v>146</v>
      </c>
      <c r="L92" s="23">
        <v>2250</v>
      </c>
    </row>
    <row r="93" spans="1:12" ht="20.25" customHeight="1" x14ac:dyDescent="0.25">
      <c r="A93" s="39"/>
      <c r="B93" s="40"/>
      <c r="C93" s="41"/>
      <c r="D93" s="42"/>
      <c r="E93" s="43"/>
      <c r="F93" s="39"/>
      <c r="G93" s="29"/>
      <c r="H93" s="29"/>
      <c r="I93" s="29"/>
      <c r="J93" s="27" t="s">
        <v>51</v>
      </c>
      <c r="K93" s="27"/>
      <c r="L93" s="9">
        <f>L89+L90+L91+L92</f>
        <v>34675</v>
      </c>
    </row>
    <row r="94" spans="1:12" ht="34.5" customHeight="1" x14ac:dyDescent="0.25">
      <c r="A94" s="39">
        <v>15</v>
      </c>
      <c r="B94" s="40" t="s">
        <v>132</v>
      </c>
      <c r="C94" s="44" t="s">
        <v>134</v>
      </c>
      <c r="D94" s="46" t="s">
        <v>37</v>
      </c>
      <c r="E94" s="47" t="s">
        <v>135</v>
      </c>
      <c r="F94" s="39">
        <v>21</v>
      </c>
      <c r="G94" s="29">
        <f>L96</f>
        <v>40000</v>
      </c>
      <c r="H94" s="29">
        <v>20000</v>
      </c>
      <c r="I94" s="29">
        <v>20000</v>
      </c>
      <c r="J94" s="6">
        <v>1</v>
      </c>
      <c r="K94" s="7" t="s">
        <v>137</v>
      </c>
      <c r="L94" s="8">
        <v>8000</v>
      </c>
    </row>
    <row r="95" spans="1:12" ht="36" customHeight="1" x14ac:dyDescent="0.25">
      <c r="A95" s="39"/>
      <c r="B95" s="40"/>
      <c r="C95" s="45"/>
      <c r="D95" s="46"/>
      <c r="E95" s="47"/>
      <c r="F95" s="39"/>
      <c r="G95" s="29"/>
      <c r="H95" s="29"/>
      <c r="I95" s="29"/>
      <c r="J95" s="6">
        <v>2</v>
      </c>
      <c r="K95" s="7" t="s">
        <v>136</v>
      </c>
      <c r="L95" s="8">
        <v>32000</v>
      </c>
    </row>
    <row r="96" spans="1:12" ht="20.25" customHeight="1" x14ac:dyDescent="0.25">
      <c r="A96" s="39"/>
      <c r="B96" s="40"/>
      <c r="C96" s="45"/>
      <c r="D96" s="46"/>
      <c r="E96" s="47"/>
      <c r="F96" s="39"/>
      <c r="G96" s="29"/>
      <c r="H96" s="29"/>
      <c r="I96" s="29"/>
      <c r="J96" s="27" t="s">
        <v>51</v>
      </c>
      <c r="K96" s="27"/>
      <c r="L96" s="9">
        <f>L94+L95</f>
        <v>40000</v>
      </c>
    </row>
    <row r="97" spans="1:12" ht="35.25" customHeight="1" x14ac:dyDescent="0.25">
      <c r="A97" s="39">
        <v>16</v>
      </c>
      <c r="B97" s="40" t="s">
        <v>133</v>
      </c>
      <c r="C97" s="39" t="s">
        <v>40</v>
      </c>
      <c r="D97" s="42" t="s">
        <v>37</v>
      </c>
      <c r="E97" s="43" t="s">
        <v>139</v>
      </c>
      <c r="F97" s="39">
        <v>22</v>
      </c>
      <c r="G97" s="29">
        <f>L99</f>
        <v>15800</v>
      </c>
      <c r="H97" s="29">
        <v>7900</v>
      </c>
      <c r="I97" s="29">
        <v>7900</v>
      </c>
      <c r="J97" s="6">
        <v>1</v>
      </c>
      <c r="K97" s="7" t="s">
        <v>143</v>
      </c>
      <c r="L97" s="8">
        <v>6800</v>
      </c>
    </row>
    <row r="98" spans="1:12" ht="42" customHeight="1" x14ac:dyDescent="0.25">
      <c r="A98" s="39"/>
      <c r="B98" s="40"/>
      <c r="C98" s="41"/>
      <c r="D98" s="42"/>
      <c r="E98" s="43"/>
      <c r="F98" s="39"/>
      <c r="G98" s="29"/>
      <c r="H98" s="29"/>
      <c r="I98" s="29"/>
      <c r="J98" s="6">
        <v>2</v>
      </c>
      <c r="K98" s="7" t="s">
        <v>140</v>
      </c>
      <c r="L98" s="8">
        <v>9000</v>
      </c>
    </row>
    <row r="99" spans="1:12" ht="21.75" customHeight="1" x14ac:dyDescent="0.25">
      <c r="A99" s="39"/>
      <c r="B99" s="40"/>
      <c r="C99" s="41"/>
      <c r="D99" s="42"/>
      <c r="E99" s="43"/>
      <c r="F99" s="39"/>
      <c r="G99" s="29"/>
      <c r="H99" s="29"/>
      <c r="I99" s="29"/>
      <c r="J99" s="27" t="s">
        <v>51</v>
      </c>
      <c r="K99" s="27"/>
      <c r="L99" s="9">
        <f>SUM(L97:L98)</f>
        <v>15800</v>
      </c>
    </row>
    <row r="100" spans="1:12" ht="27" customHeight="1" x14ac:dyDescent="0.25">
      <c r="A100" s="25" t="s">
        <v>41</v>
      </c>
      <c r="B100" s="26"/>
      <c r="C100" s="26"/>
      <c r="D100" s="26"/>
      <c r="E100" s="26"/>
      <c r="F100" s="26"/>
      <c r="G100" s="9">
        <f>G97+G94+G89+G86+G83+G73+G70+G67+G56+G47+G38+G32+G25+G19+G12+G5</f>
        <v>443885</v>
      </c>
      <c r="H100" s="9">
        <f>H97+H94+H89+H86+H83+H73+H70+H67+H56+H47+H38+H32+H25+H19+H12+H5</f>
        <v>221440</v>
      </c>
      <c r="I100" s="18">
        <f>I97+I94+I89+I86+I83+I73+I70+I67+I56+I47+I38+I32+I25+I19+I12+I5</f>
        <v>222445</v>
      </c>
      <c r="J100" s="27"/>
      <c r="K100" s="28"/>
      <c r="L100" s="28"/>
    </row>
    <row r="101" spans="1:12" ht="15" customHeight="1" x14ac:dyDescent="0.25">
      <c r="A101" s="32"/>
      <c r="B101" s="32"/>
      <c r="C101" s="32"/>
      <c r="D101" s="32"/>
      <c r="E101" s="32"/>
      <c r="F101" s="15"/>
      <c r="G101" s="16"/>
      <c r="H101" s="17"/>
      <c r="I101" s="17"/>
      <c r="J101" s="32"/>
      <c r="K101" s="32"/>
      <c r="L101" s="32"/>
    </row>
    <row r="102" spans="1:12" ht="31.5" customHeight="1" x14ac:dyDescent="0.25">
      <c r="A102" s="33"/>
      <c r="B102" s="33"/>
      <c r="C102" s="33"/>
      <c r="D102" s="33"/>
      <c r="E102" s="33"/>
      <c r="F102" s="15"/>
      <c r="G102" s="16"/>
      <c r="H102" s="17"/>
      <c r="I102" s="17"/>
      <c r="J102" s="33"/>
      <c r="K102" s="33"/>
      <c r="L102" s="33"/>
    </row>
    <row r="103" spans="1:12" x14ac:dyDescent="0.25">
      <c r="A103" s="34"/>
      <c r="B103" s="35"/>
      <c r="C103" s="34"/>
      <c r="D103" s="34"/>
      <c r="E103" s="36"/>
      <c r="F103" s="34"/>
      <c r="G103" s="37"/>
      <c r="H103" s="30"/>
      <c r="I103" s="31"/>
      <c r="J103" s="12"/>
      <c r="K103" s="13"/>
      <c r="L103" s="14"/>
    </row>
    <row r="104" spans="1:12" x14ac:dyDescent="0.25">
      <c r="A104" s="34"/>
      <c r="B104" s="35"/>
      <c r="C104" s="34"/>
      <c r="D104" s="34"/>
      <c r="E104" s="36"/>
      <c r="F104" s="34"/>
      <c r="G104" s="37"/>
      <c r="H104" s="30"/>
      <c r="I104" s="31"/>
      <c r="J104" s="12"/>
      <c r="K104" s="13"/>
      <c r="L104" s="14"/>
    </row>
  </sheetData>
  <mergeCells count="186">
    <mergeCell ref="F70:F72"/>
    <mergeCell ref="G70:G72"/>
    <mergeCell ref="H70:H72"/>
    <mergeCell ref="I70:I72"/>
    <mergeCell ref="J72:K72"/>
    <mergeCell ref="B67:B69"/>
    <mergeCell ref="C67:C69"/>
    <mergeCell ref="D67:D69"/>
    <mergeCell ref="E67:E69"/>
    <mergeCell ref="F67:F69"/>
    <mergeCell ref="G67:G69"/>
    <mergeCell ref="H67:H69"/>
    <mergeCell ref="I67:I69"/>
    <mergeCell ref="J69:K69"/>
    <mergeCell ref="A38:A46"/>
    <mergeCell ref="A47:A55"/>
    <mergeCell ref="A56:A66"/>
    <mergeCell ref="A67:A69"/>
    <mergeCell ref="A70:A72"/>
    <mergeCell ref="B70:B72"/>
    <mergeCell ref="C70:C72"/>
    <mergeCell ref="D70:D72"/>
    <mergeCell ref="E70:E72"/>
    <mergeCell ref="B56:B66"/>
    <mergeCell ref="C56:C66"/>
    <mergeCell ref="D56:D66"/>
    <mergeCell ref="E56:E66"/>
    <mergeCell ref="B47:B55"/>
    <mergeCell ref="C47:C55"/>
    <mergeCell ref="D47:D55"/>
    <mergeCell ref="E47:E55"/>
    <mergeCell ref="B38:B46"/>
    <mergeCell ref="C38:C46"/>
    <mergeCell ref="D38:D46"/>
    <mergeCell ref="E38:E46"/>
    <mergeCell ref="F56:F66"/>
    <mergeCell ref="G56:G66"/>
    <mergeCell ref="H56:H66"/>
    <mergeCell ref="I56:I66"/>
    <mergeCell ref="J66:K66"/>
    <mergeCell ref="F38:F46"/>
    <mergeCell ref="G38:G46"/>
    <mergeCell ref="H38:H46"/>
    <mergeCell ref="I38:I46"/>
    <mergeCell ref="J46:K46"/>
    <mergeCell ref="F47:F55"/>
    <mergeCell ref="G47:G55"/>
    <mergeCell ref="H47:H55"/>
    <mergeCell ref="I47:I55"/>
    <mergeCell ref="J55:K55"/>
    <mergeCell ref="J24:K24"/>
    <mergeCell ref="A25:A31"/>
    <mergeCell ref="B25:B31"/>
    <mergeCell ref="C25:C31"/>
    <mergeCell ref="D25:D31"/>
    <mergeCell ref="E25:E31"/>
    <mergeCell ref="F25:F31"/>
    <mergeCell ref="G25:G31"/>
    <mergeCell ref="H25:H31"/>
    <mergeCell ref="I25:I31"/>
    <mergeCell ref="J31:K31"/>
    <mergeCell ref="A19:A24"/>
    <mergeCell ref="B19:B24"/>
    <mergeCell ref="C19:C24"/>
    <mergeCell ref="D19:D24"/>
    <mergeCell ref="E19:E24"/>
    <mergeCell ref="F19:F24"/>
    <mergeCell ref="G19:G24"/>
    <mergeCell ref="H19:H24"/>
    <mergeCell ref="I19:I24"/>
    <mergeCell ref="J11:K11"/>
    <mergeCell ref="A12:A18"/>
    <mergeCell ref="B12:B18"/>
    <mergeCell ref="C12:C18"/>
    <mergeCell ref="D12:D18"/>
    <mergeCell ref="E12:E18"/>
    <mergeCell ref="F12:F18"/>
    <mergeCell ref="G12:G18"/>
    <mergeCell ref="H12:H18"/>
    <mergeCell ref="I12:I18"/>
    <mergeCell ref="J18:K18"/>
    <mergeCell ref="A5:A11"/>
    <mergeCell ref="B5:B11"/>
    <mergeCell ref="C5:C11"/>
    <mergeCell ref="D5:D11"/>
    <mergeCell ref="E5:E11"/>
    <mergeCell ref="F5:F11"/>
    <mergeCell ref="G5:G11"/>
    <mergeCell ref="H5:H11"/>
    <mergeCell ref="I5:I11"/>
    <mergeCell ref="J1:L1"/>
    <mergeCell ref="A2:L2"/>
    <mergeCell ref="A3:A4"/>
    <mergeCell ref="B3:B4"/>
    <mergeCell ref="C3:C4"/>
    <mergeCell ref="D3:D4"/>
    <mergeCell ref="E3:E4"/>
    <mergeCell ref="F3:F4"/>
    <mergeCell ref="G3:I3"/>
    <mergeCell ref="J3:L3"/>
    <mergeCell ref="G32:G37"/>
    <mergeCell ref="H32:H37"/>
    <mergeCell ref="I32:I37"/>
    <mergeCell ref="J37:K37"/>
    <mergeCell ref="A32:A37"/>
    <mergeCell ref="B32:B37"/>
    <mergeCell ref="C32:C37"/>
    <mergeCell ref="D32:D37"/>
    <mergeCell ref="E32:E37"/>
    <mergeCell ref="F32:F37"/>
    <mergeCell ref="J82:K82"/>
    <mergeCell ref="A73:A82"/>
    <mergeCell ref="B73:B82"/>
    <mergeCell ref="C73:C82"/>
    <mergeCell ref="D73:D82"/>
    <mergeCell ref="E73:E82"/>
    <mergeCell ref="F73:F82"/>
    <mergeCell ref="G73:G82"/>
    <mergeCell ref="H73:H82"/>
    <mergeCell ref="I73:I82"/>
    <mergeCell ref="I83:I85"/>
    <mergeCell ref="J85:K85"/>
    <mergeCell ref="G89:G93"/>
    <mergeCell ref="H89:H93"/>
    <mergeCell ref="I89:I93"/>
    <mergeCell ref="J93:K93"/>
    <mergeCell ref="A89:A93"/>
    <mergeCell ref="B89:B93"/>
    <mergeCell ref="C89:C93"/>
    <mergeCell ref="D89:D93"/>
    <mergeCell ref="E89:E93"/>
    <mergeCell ref="F89:F93"/>
    <mergeCell ref="J88:K88"/>
    <mergeCell ref="A86:A88"/>
    <mergeCell ref="B86:B88"/>
    <mergeCell ref="C86:C88"/>
    <mergeCell ref="D86:D88"/>
    <mergeCell ref="E86:E88"/>
    <mergeCell ref="F86:F88"/>
    <mergeCell ref="G86:G88"/>
    <mergeCell ref="H86:H88"/>
    <mergeCell ref="I86:I88"/>
    <mergeCell ref="J86:J87"/>
    <mergeCell ref="K86:K87"/>
    <mergeCell ref="A83:A85"/>
    <mergeCell ref="B83:B85"/>
    <mergeCell ref="C83:C85"/>
    <mergeCell ref="D83:D85"/>
    <mergeCell ref="E83:E85"/>
    <mergeCell ref="F83:F85"/>
    <mergeCell ref="G83:G85"/>
    <mergeCell ref="H83:H85"/>
    <mergeCell ref="B94:B96"/>
    <mergeCell ref="C94:C96"/>
    <mergeCell ref="D94:D96"/>
    <mergeCell ref="E94:E96"/>
    <mergeCell ref="F94:F96"/>
    <mergeCell ref="G94:G96"/>
    <mergeCell ref="H94:H96"/>
    <mergeCell ref="I94:I96"/>
    <mergeCell ref="L86:L87"/>
    <mergeCell ref="J96:K96"/>
    <mergeCell ref="J99:K99"/>
    <mergeCell ref="A97:A99"/>
    <mergeCell ref="B97:B99"/>
    <mergeCell ref="C97:C99"/>
    <mergeCell ref="D97:D99"/>
    <mergeCell ref="E97:E99"/>
    <mergeCell ref="F97:F99"/>
    <mergeCell ref="A94:A96"/>
    <mergeCell ref="A100:F100"/>
    <mergeCell ref="J100:L100"/>
    <mergeCell ref="G97:G99"/>
    <mergeCell ref="H97:H99"/>
    <mergeCell ref="I97:I99"/>
    <mergeCell ref="H103:H104"/>
    <mergeCell ref="I103:I104"/>
    <mergeCell ref="A101:E102"/>
    <mergeCell ref="J101:L102"/>
    <mergeCell ref="A103:A104"/>
    <mergeCell ref="B103:B104"/>
    <mergeCell ref="C103:C104"/>
    <mergeCell ref="D103:D104"/>
    <mergeCell ref="E103:E104"/>
    <mergeCell ref="F103:F104"/>
    <mergeCell ref="G103:G104"/>
  </mergeCells>
  <pageMargins left="0.70866141732283461" right="0.70866141732283461" top="0.74803149606299213" bottom="0.74803149606299213" header="0.31496062992125984" footer="0.31496062992125984"/>
  <pageSetup paperSize="9" scale="72" fitToHeight="0" orientation="landscape" r:id="rId1"/>
  <headerFooter>
    <oddFooter>Strona &amp;P z &amp;N</oddFooter>
  </headerFooter>
  <rowBreaks count="4" manualBreakCount="4">
    <brk id="24" max="16383" man="1"/>
    <brk id="46" max="16383" man="1"/>
    <brk id="69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KSB. Staroń-Blaut</dc:creator>
  <cp:lastModifiedBy>Górka Barbara</cp:lastModifiedBy>
  <cp:lastPrinted>2026-03-19T12:47:40Z</cp:lastPrinted>
  <dcterms:created xsi:type="dcterms:W3CDTF">2025-05-28T06:57:24Z</dcterms:created>
  <dcterms:modified xsi:type="dcterms:W3CDTF">2026-04-07T08:48:18Z</dcterms:modified>
</cp:coreProperties>
</file>