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W:\RPSI\Zespół ds procedur\Instrukcje Wykonawcze IZ i  IP RPO WSL\1.aktualizacja _desygnacja\AKTUALIZACJA_listopad 2015\FS\Intrukcje osobno\Załączniki FS\"/>
    </mc:Choice>
  </mc:AlternateContent>
  <bookViews>
    <workbookView xWindow="0" yWindow="0" windowWidth="20730" windowHeight="11760"/>
  </bookViews>
  <sheets>
    <sheet name="CZ. A" sheetId="5" r:id="rId1"/>
    <sheet name=" CZ. B" sheetId="7" r:id="rId2"/>
    <sheet name="Arkusz1" sheetId="6" r:id="rId3"/>
  </sheets>
  <definedNames>
    <definedName name="_xlnm._FilterDatabase" localSheetId="1" hidden="1">' CZ. B'!#REF!</definedName>
    <definedName name="_xlnm._FilterDatabase" localSheetId="0" hidden="1">'CZ. A'!$A$10:$Q$15</definedName>
    <definedName name="_xlnm.Print_Area" localSheetId="1">' CZ. B'!$A$1:$J$28</definedName>
  </definedNames>
  <calcPr calcId="152511"/>
  <pivotCaches>
    <pivotCache cacheId="0" r:id="rId4"/>
  </pivotCaches>
</workbook>
</file>

<file path=xl/calcChain.xml><?xml version="1.0" encoding="utf-8"?>
<calcChain xmlns="http://schemas.openxmlformats.org/spreadsheetml/2006/main">
  <c r="F16" i="7" l="1"/>
  <c r="G16" i="7"/>
  <c r="A15" i="7"/>
  <c r="G23" i="5" l="1"/>
  <c r="H23" i="5"/>
  <c r="I23" i="5"/>
  <c r="I21" i="5"/>
  <c r="H21" i="5"/>
  <c r="G21" i="5"/>
  <c r="I20" i="5"/>
  <c r="H20" i="5"/>
  <c r="G20" i="5"/>
  <c r="A24" i="7"/>
  <c r="A25" i="7" s="1"/>
  <c r="A26" i="7" s="1"/>
  <c r="A27" i="7" s="1"/>
  <c r="A11" i="5"/>
  <c r="A12" i="5" s="1"/>
  <c r="A13" i="5" s="1"/>
  <c r="A14" i="5" s="1"/>
  <c r="A15" i="5" s="1"/>
  <c r="A8" i="7"/>
  <c r="A7" i="7"/>
  <c r="A6" i="7"/>
  <c r="F28" i="7"/>
  <c r="D28" i="7"/>
  <c r="B28" i="7"/>
  <c r="B14" i="7" l="1"/>
  <c r="B15" i="7"/>
  <c r="I22" i="5"/>
  <c r="H22" i="5"/>
  <c r="G22" i="5"/>
  <c r="F20" i="5"/>
  <c r="F21" i="5"/>
  <c r="F27" i="5" l="1"/>
  <c r="F22" i="5"/>
  <c r="E15" i="7"/>
  <c r="F23" i="5" l="1"/>
  <c r="E14" i="7"/>
  <c r="E16" i="7" s="1"/>
</calcChain>
</file>

<file path=xl/sharedStrings.xml><?xml version="1.0" encoding="utf-8"?>
<sst xmlns="http://schemas.openxmlformats.org/spreadsheetml/2006/main" count="77" uniqueCount="63">
  <si>
    <t>Numer dokumentu finansowego</t>
  </si>
  <si>
    <t>EFS</t>
  </si>
  <si>
    <t>BP</t>
  </si>
  <si>
    <t>Wkład własny</t>
  </si>
  <si>
    <t>Cross-financing (Tak/ Nie)</t>
  </si>
  <si>
    <t>Suma</t>
  </si>
  <si>
    <t>Nazwa wydatku niekwalifikowanego</t>
  </si>
  <si>
    <t>Termin zwrotu wydatków niekwalifikowanych przez Beneficjenta</t>
  </si>
  <si>
    <t>Wzór Karty informacyjnej dotyczącej wydatków niekwalifikowalnych (nieprawidłowości) stwierdzonych podczas kontroli/wizyty monitoringowej</t>
  </si>
  <si>
    <t xml:space="preserve">KARTA INFORMACYJNA DOTYCZĄCA WYDATKÓW NIEKWALIFIKOWALNYCH (NIEPRAWIDŁOWOŚCI) STWIERDZONYCH PODCZAS KONTROLI </t>
  </si>
  <si>
    <t xml:space="preserve">Nr kontroli: </t>
  </si>
  <si>
    <t>Nazwa Beneficjenta:</t>
  </si>
  <si>
    <t>L.p.</t>
  </si>
  <si>
    <t>Data dokumentu wzywającego do zwrotu środków</t>
  </si>
  <si>
    <t>Łącznie koszty bezpośrednie</t>
  </si>
  <si>
    <t>Kwota nieprawidłowości</t>
  </si>
  <si>
    <t>Numer zadania zgodnie z budżetem projektu</t>
  </si>
  <si>
    <t>l.p.</t>
  </si>
  <si>
    <t>Zwrócona kwota główna</t>
  </si>
  <si>
    <t>Zwrócona kwota odsetek</t>
  </si>
  <si>
    <t>Numer wniosku o płatność</t>
  </si>
  <si>
    <t>Należna kwota główna</t>
  </si>
  <si>
    <t>Należna kwota odsetek</t>
  </si>
  <si>
    <t>Należna kwota odsetek karnych</t>
  </si>
  <si>
    <t>Data zwrotu kwoty głównej</t>
  </si>
  <si>
    <t>Data zwrotu odsetek</t>
  </si>
  <si>
    <t>Zwrócona kwota odsetek karnych</t>
  </si>
  <si>
    <t>Data zwrotu odsetek karnych</t>
  </si>
  <si>
    <t>Numer wyciągu bankowego</t>
  </si>
  <si>
    <t>Numer sprawy/decyzji o zwrocie z rejestru obciążeń</t>
  </si>
  <si>
    <t>Data wprowadzenia do rejestru obciążeń</t>
  </si>
  <si>
    <t>Numer poświadczenia, w którym ujeto wydatek niekwalifikowalny</t>
  </si>
  <si>
    <r>
      <t xml:space="preserve">CZĘŚĆ A:  </t>
    </r>
    <r>
      <rPr>
        <sz val="11"/>
        <color theme="1"/>
        <rFont val="Times New Roman"/>
        <family val="1"/>
        <charset val="238"/>
      </rPr>
      <t>wypełnia Kierownik zespołu kontrolującego</t>
    </r>
  </si>
  <si>
    <r>
      <t xml:space="preserve">CZĘŚĆ B:  </t>
    </r>
    <r>
      <rPr>
        <sz val="11"/>
        <color theme="1"/>
        <rFont val="Times New Roman"/>
        <family val="1"/>
        <charset val="238"/>
      </rPr>
      <t>wypełnia pracownik Referatu obsługi finansowej - stanowisko ds. finansów i prognoz (również w przypadku zwrotów częściowych)</t>
    </r>
  </si>
  <si>
    <t xml:space="preserve">           oraz (w zakresie pól zacienionych) pracownik na stanowisku postępowań administracyjnych i nieprawidłowości</t>
  </si>
  <si>
    <t>Data przekazania dotacji EFS</t>
  </si>
  <si>
    <t>Data przekazania dotacji BP</t>
  </si>
  <si>
    <t>Pozycja we wniosku o płatność</t>
  </si>
  <si>
    <t>Tak</t>
  </si>
  <si>
    <t>Nie</t>
  </si>
  <si>
    <t>Etykiety wierszy</t>
  </si>
  <si>
    <t>Suma końcowa</t>
  </si>
  <si>
    <t>Suma z Kwota nieprawidłowości</t>
  </si>
  <si>
    <t>Suma z EFS</t>
  </si>
  <si>
    <t>Suma z Wkład własny</t>
  </si>
  <si>
    <t>Suma z BP</t>
  </si>
  <si>
    <t>Rodzaj kosztów        bezposrednie/pośrednie</t>
  </si>
  <si>
    <t>01</t>
  </si>
  <si>
    <t>02</t>
  </si>
  <si>
    <t>Nr projektu:</t>
  </si>
  <si>
    <t>koszty bezpośrednie</t>
  </si>
  <si>
    <t>koszty pośrednie</t>
  </si>
  <si>
    <t>Łącznie koszty pośrednie</t>
  </si>
  <si>
    <t>Suma kwot nieprawidłowości według wniosków</t>
  </si>
  <si>
    <t>nr wnd</t>
  </si>
  <si>
    <t>Suma kontrolnie</t>
  </si>
  <si>
    <t>Wartość dokumentu</t>
  </si>
  <si>
    <t>poziom k-tów  pośrednich zgodnie z umową o dofinansowanie (w %)</t>
  </si>
  <si>
    <t>poziom k-tów  pośrednich na kwotach nieprawidłowości (w %)</t>
  </si>
  <si>
    <t>(puste)</t>
  </si>
  <si>
    <t>Załacznik nr N2</t>
  </si>
  <si>
    <t>03</t>
  </si>
  <si>
    <t>Zał. N2- Wzór Karty informacyjnej dotyczącej wydatków niekwalifikowalnych (nieprawidłowości) stwierdzonych podczas kontroli/wizyty monitoringowej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</si>
</sst>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yyyy/mm/dd;@"/>
  </numFmts>
  <fonts count="3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0"/>
      <name val="Times New Roman"/>
      <family val="1"/>
      <charset val="238"/>
    </font>
    <font>
      <sz val="11"/>
      <color theme="0"/>
      <name val="Czcionka tekstu podstawowego"/>
      <family val="2"/>
      <charset val="238"/>
    </font>
    <font>
      <sz val="10"/>
      <color theme="0"/>
      <name val="Calibri"/>
      <family val="2"/>
      <charset val="238"/>
      <scheme val="minor"/>
    </font>
    <font>
      <b/>
      <sz val="11"/>
      <color theme="0"/>
      <name val="Czcionka tekstu podstawowego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charset val="238"/>
    </font>
    <font>
      <sz val="11"/>
      <color theme="0"/>
      <name val="Calibri"/>
      <scheme val="minor"/>
    </font>
    <font>
      <sz val="11"/>
      <color theme="1"/>
      <name val="Calibri"/>
      <scheme val="minor"/>
    </font>
    <font>
      <i/>
      <sz val="10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theme="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indexed="64"/>
      </top>
      <bottom style="thin">
        <color theme="0" tint="-4.9989318521683403E-2"/>
      </bottom>
      <diagonal/>
    </border>
    <border>
      <left/>
      <right/>
      <top style="thin">
        <color indexed="64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indexed="64"/>
      </top>
      <bottom style="thin">
        <color theme="0" tint="-4.9989318521683403E-2"/>
      </bottom>
      <diagonal/>
    </border>
  </borders>
  <cellStyleXfs count="2">
    <xf numFmtId="0" fontId="0" fillId="0" borderId="0"/>
    <xf numFmtId="0" fontId="3" fillId="0" borderId="0"/>
  </cellStyleXfs>
  <cellXfs count="133">
    <xf numFmtId="0" fontId="0" fillId="0" borderId="0" xfId="0"/>
    <xf numFmtId="0" fontId="4" fillId="0" borderId="0" xfId="1" applyFont="1" applyAlignment="1">
      <alignment vertical="center" wrapText="1"/>
    </xf>
    <xf numFmtId="2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left"/>
    </xf>
    <xf numFmtId="0" fontId="8" fillId="0" borderId="0" xfId="1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164" fontId="8" fillId="0" borderId="0" xfId="1" applyNumberFormat="1" applyFont="1" applyBorder="1" applyAlignment="1">
      <alignment horizontal="center" vertical="center" wrapText="1"/>
    </xf>
    <xf numFmtId="164" fontId="9" fillId="0" borderId="0" xfId="1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18" fillId="0" borderId="0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/>
    </xf>
    <xf numFmtId="2" fontId="14" fillId="0" borderId="6" xfId="1" applyNumberFormat="1" applyFont="1" applyBorder="1" applyAlignment="1">
      <alignment horizontal="center" vertical="center"/>
    </xf>
    <xf numFmtId="2" fontId="14" fillId="0" borderId="6" xfId="1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/>
    <xf numFmtId="0" fontId="8" fillId="0" borderId="10" xfId="1" applyFont="1" applyBorder="1" applyAlignment="1">
      <alignment horizontal="center" vertical="center" wrapText="1"/>
    </xf>
    <xf numFmtId="165" fontId="8" fillId="0" borderId="10" xfId="1" applyNumberFormat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0" fontId="6" fillId="0" borderId="13" xfId="0" applyFont="1" applyBorder="1"/>
    <xf numFmtId="0" fontId="8" fillId="0" borderId="13" xfId="1" applyFont="1" applyFill="1" applyBorder="1" applyAlignment="1">
      <alignment horizontal="center" vertical="center" wrapText="1"/>
    </xf>
    <xf numFmtId="165" fontId="8" fillId="0" borderId="13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14" fontId="8" fillId="0" borderId="1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49" fontId="8" fillId="0" borderId="10" xfId="1" applyNumberFormat="1" applyFont="1" applyBorder="1" applyAlignment="1">
      <alignment horizontal="center" vertical="center" wrapText="1"/>
    </xf>
    <xf numFmtId="49" fontId="8" fillId="0" borderId="13" xfId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0" fontId="10" fillId="0" borderId="0" xfId="1" applyNumberFormat="1" applyFont="1" applyBorder="1" applyAlignment="1">
      <alignment horizontal="center" vertical="center" wrapText="1"/>
    </xf>
    <xf numFmtId="10" fontId="16" fillId="3" borderId="6" xfId="1" applyNumberFormat="1" applyFont="1" applyFill="1" applyBorder="1" applyAlignment="1">
      <alignment horizontal="center" vertical="center" wrapText="1"/>
    </xf>
    <xf numFmtId="4" fontId="10" fillId="0" borderId="0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wrapText="1"/>
    </xf>
    <xf numFmtId="4" fontId="16" fillId="0" borderId="15" xfId="1" applyNumberFormat="1" applyFont="1" applyFill="1" applyBorder="1" applyAlignment="1">
      <alignment horizontal="center" vertical="center" wrapText="1"/>
    </xf>
    <xf numFmtId="4" fontId="16" fillId="0" borderId="6" xfId="1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4" fillId="0" borderId="0" xfId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4" fontId="2" fillId="0" borderId="2" xfId="0" applyNumberFormat="1" applyFont="1" applyBorder="1" applyAlignment="1">
      <alignment horizontal="right"/>
    </xf>
    <xf numFmtId="0" fontId="2" fillId="0" borderId="4" xfId="0" applyFont="1" applyBorder="1"/>
    <xf numFmtId="0" fontId="0" fillId="0" borderId="19" xfId="0" applyBorder="1"/>
    <xf numFmtId="0" fontId="1" fillId="0" borderId="2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2" fillId="0" borderId="16" xfId="0" applyFont="1" applyBorder="1"/>
    <xf numFmtId="0" fontId="2" fillId="0" borderId="18" xfId="0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0" fontId="2" fillId="0" borderId="18" xfId="0" applyFont="1" applyBorder="1"/>
    <xf numFmtId="0" fontId="13" fillId="0" borderId="20" xfId="0" applyFont="1" applyBorder="1" applyAlignment="1">
      <alignment horizontal="center" vertical="center" wrapText="1"/>
    </xf>
    <xf numFmtId="4" fontId="17" fillId="4" borderId="20" xfId="0" applyNumberFormat="1" applyFont="1" applyFill="1" applyBorder="1"/>
    <xf numFmtId="0" fontId="1" fillId="0" borderId="1" xfId="0" applyFont="1" applyBorder="1"/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0" fontId="22" fillId="4" borderId="10" xfId="0" applyFont="1" applyFill="1" applyBorder="1" applyAlignment="1">
      <alignment horizontal="center" vertical="center" wrapText="1"/>
    </xf>
    <xf numFmtId="4" fontId="27" fillId="4" borderId="19" xfId="0" applyNumberFormat="1" applyFont="1" applyFill="1" applyBorder="1"/>
    <xf numFmtId="0" fontId="15" fillId="0" borderId="19" xfId="0" applyFont="1" applyBorder="1"/>
    <xf numFmtId="4" fontId="27" fillId="4" borderId="19" xfId="0" applyNumberFormat="1" applyFont="1" applyFill="1" applyBorder="1" applyAlignment="1">
      <alignment horizontal="right"/>
    </xf>
    <xf numFmtId="0" fontId="13" fillId="6" borderId="3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/>
    </xf>
    <xf numFmtId="0" fontId="1" fillId="7" borderId="1" xfId="0" applyFont="1" applyFill="1" applyBorder="1"/>
    <xf numFmtId="10" fontId="25" fillId="4" borderId="6" xfId="1" applyNumberFormat="1" applyFont="1" applyFill="1" applyBorder="1" applyAlignment="1">
      <alignment horizontal="center" vertical="center" wrapText="1"/>
    </xf>
    <xf numFmtId="0" fontId="22" fillId="8" borderId="13" xfId="0" applyFont="1" applyFill="1" applyBorder="1" applyAlignment="1">
      <alignment horizontal="center" vertical="center" wrapText="1"/>
    </xf>
    <xf numFmtId="0" fontId="22" fillId="8" borderId="13" xfId="1" applyNumberFormat="1" applyFont="1" applyFill="1" applyBorder="1" applyAlignment="1">
      <alignment horizontal="center" vertical="center"/>
    </xf>
    <xf numFmtId="2" fontId="22" fillId="8" borderId="13" xfId="1" applyNumberFormat="1" applyFont="1" applyFill="1" applyBorder="1" applyAlignment="1">
      <alignment horizontal="center" vertical="center"/>
    </xf>
    <xf numFmtId="2" fontId="22" fillId="8" borderId="13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>
      <alignment horizontal="right" vertical="center" wrapText="1"/>
    </xf>
    <xf numFmtId="4" fontId="1" fillId="0" borderId="1" xfId="1" applyNumberFormat="1" applyFont="1" applyFill="1" applyBorder="1" applyAlignment="1">
      <alignment horizontal="right" vertical="center" wrapText="1"/>
    </xf>
    <xf numFmtId="49" fontId="1" fillId="0" borderId="5" xfId="0" applyNumberFormat="1" applyFont="1" applyBorder="1" applyAlignment="1">
      <alignment horizontal="center"/>
    </xf>
    <xf numFmtId="4" fontId="29" fillId="0" borderId="6" xfId="1" applyNumberFormat="1" applyFont="1" applyFill="1" applyBorder="1" applyAlignment="1">
      <alignment horizontal="center" vertical="center" wrapText="1"/>
    </xf>
    <xf numFmtId="4" fontId="24" fillId="0" borderId="0" xfId="1" applyNumberFormat="1" applyFont="1" applyFill="1" applyBorder="1" applyAlignment="1">
      <alignment horizontal="center" vertical="center" wrapText="1"/>
    </xf>
    <xf numFmtId="4" fontId="6" fillId="0" borderId="0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23" fillId="0" borderId="0" xfId="0" applyFont="1" applyFill="1"/>
    <xf numFmtId="0" fontId="28" fillId="0" borderId="0" xfId="0" applyFont="1" applyFill="1"/>
    <xf numFmtId="4" fontId="7" fillId="0" borderId="10" xfId="1" applyNumberFormat="1" applyFont="1" applyBorder="1" applyAlignment="1">
      <alignment horizontal="right" vertical="center" wrapText="1"/>
    </xf>
    <xf numFmtId="4" fontId="18" fillId="0" borderId="10" xfId="1" applyNumberFormat="1" applyFont="1" applyBorder="1" applyAlignment="1">
      <alignment horizontal="right" vertical="center" wrapText="1"/>
    </xf>
    <xf numFmtId="4" fontId="7" fillId="0" borderId="13" xfId="1" applyNumberFormat="1" applyFont="1" applyFill="1" applyBorder="1" applyAlignment="1">
      <alignment horizontal="right" vertical="center" wrapText="1"/>
    </xf>
    <xf numFmtId="4" fontId="18" fillId="0" borderId="13" xfId="1" applyNumberFormat="1" applyFont="1" applyFill="1" applyBorder="1" applyAlignment="1">
      <alignment horizontal="right" vertical="center" wrapText="1"/>
    </xf>
    <xf numFmtId="4" fontId="17" fillId="4" borderId="1" xfId="1" applyNumberFormat="1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9" fillId="0" borderId="0" xfId="1" applyNumberFormat="1" applyFont="1" applyFill="1" applyBorder="1" applyAlignment="1">
      <alignment horizontal="center" vertical="center" wrapText="1"/>
    </xf>
    <xf numFmtId="2" fontId="8" fillId="0" borderId="13" xfId="1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/>
    </xf>
    <xf numFmtId="4" fontId="31" fillId="0" borderId="1" xfId="0" applyNumberFormat="1" applyFont="1" applyBorder="1"/>
    <xf numFmtId="0" fontId="31" fillId="0" borderId="1" xfId="0" applyFont="1" applyBorder="1" applyAlignment="1">
      <alignment horizontal="left" indent="1"/>
    </xf>
    <xf numFmtId="0" fontId="30" fillId="4" borderId="10" xfId="0" applyFont="1" applyFill="1" applyBorder="1" applyAlignment="1">
      <alignment horizontal="center" vertical="center" wrapText="1"/>
    </xf>
    <xf numFmtId="0" fontId="30" fillId="4" borderId="12" xfId="0" applyFont="1" applyFill="1" applyBorder="1" applyAlignment="1">
      <alignment horizontal="left"/>
    </xf>
    <xf numFmtId="4" fontId="30" fillId="4" borderId="12" xfId="0" applyNumberFormat="1" applyFont="1" applyFill="1" applyBorder="1"/>
    <xf numFmtId="4" fontId="30" fillId="4" borderId="13" xfId="0" applyNumberFormat="1" applyFont="1" applyFill="1" applyBorder="1"/>
    <xf numFmtId="0" fontId="30" fillId="9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21" fillId="2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left" vertical="center" wrapText="1"/>
    </xf>
    <xf numFmtId="0" fontId="32" fillId="0" borderId="0" xfId="0" applyFont="1" applyAlignment="1">
      <alignment horizontal="right" wrapText="1"/>
    </xf>
    <xf numFmtId="0" fontId="32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6" fillId="5" borderId="21" xfId="0" applyFont="1" applyFill="1" applyBorder="1" applyAlignment="1">
      <alignment horizontal="center" vertical="center" wrapText="1"/>
    </xf>
    <xf numFmtId="0" fontId="26" fillId="5" borderId="22" xfId="0" applyFont="1" applyFill="1" applyBorder="1" applyAlignment="1">
      <alignment horizontal="center" vertical="center" wrapText="1"/>
    </xf>
    <xf numFmtId="0" fontId="26" fillId="5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</cellXfs>
  <cellStyles count="2">
    <cellStyle name="Normalny" xfId="0" builtinId="0"/>
    <cellStyle name="Normalny 2" xfId="1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theme="0" tint="-4.998931852168340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theme="0" tint="-4.9989318521683403E-2"/>
        </left>
        <right style="thin">
          <color theme="0" tint="-4.9989318521683403E-2"/>
        </right>
        <top/>
        <bottom/>
        <vertical style="thin">
          <color theme="0" tint="-4.9989318521683403E-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yyyy/mm/dd;@"/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yyyy/mm/dd;@"/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alignment horizontal="righ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alignment horizontal="righ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4" formatCode="#,##0.00"/>
      <alignment horizontal="righ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alignment horizontal="righ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top style="thin">
          <color theme="0"/>
        </top>
      </border>
    </dxf>
    <dxf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ill>
        <patternFill>
          <bgColor rgb="FF00B050"/>
        </patternFill>
      </fill>
    </dxf>
    <dxf>
      <font>
        <color theme="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border diagonalDown="0"/>
    </dxf>
    <dxf>
      <border diagonalDown="0"/>
    </dxf>
    <dxf>
      <border diagonalDown="1">
        <right style="thin">
          <color theme="0"/>
        </right>
        <top style="thin">
          <color theme="0"/>
        </top>
        <diagonal style="thin">
          <color theme="0"/>
        </diagonal>
        <vertical style="thin">
          <color theme="0"/>
        </vertical>
      </border>
    </dxf>
    <dxf>
      <border diagonalDown="1">
        <right style="thin">
          <color theme="0"/>
        </right>
        <top style="thin">
          <color theme="0"/>
        </top>
        <diagonal style="thin">
          <color theme="0"/>
        </diagonal>
        <vertical style="thin">
          <color theme="0"/>
        </vertic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fill>
        <patternFill patternType="solid">
          <bgColor theme="3" tint="0.39997558519241921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</border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</border>
    </dxf>
    <dxf>
      <font>
        <color theme="0"/>
      </font>
    </dxf>
    <dxf>
      <fill>
        <patternFill patternType="solid">
          <bgColor theme="3" tint="0.39997558519241921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4" formatCode="#,##0.0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</xdr:row>
      <xdr:rowOff>76199</xdr:rowOff>
    </xdr:from>
    <xdr:to>
      <xdr:col>9</xdr:col>
      <xdr:colOff>285750</xdr:colOff>
      <xdr:row>2</xdr:row>
      <xdr:rowOff>657224</xdr:rowOff>
    </xdr:to>
    <xdr:pic>
      <xdr:nvPicPr>
        <xdr:cNvPr id="1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6450" y="761999"/>
          <a:ext cx="61912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6351</xdr:colOff>
      <xdr:row>2</xdr:row>
      <xdr:rowOff>184150</xdr:rowOff>
    </xdr:from>
    <xdr:to>
      <xdr:col>5</xdr:col>
      <xdr:colOff>638176</xdr:colOff>
      <xdr:row>3</xdr:row>
      <xdr:rowOff>25400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76" y="869950"/>
          <a:ext cx="7194550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dak Sylwia" refreshedDate="42130.600631250003" createdVersion="5" refreshedVersion="4" minRefreshableVersion="3" recordCount="6">
  <cacheSource type="worksheet">
    <worksheetSource name="Tabela3"/>
  </cacheSource>
  <cacheFields count="17">
    <cacheField name="L.p." numFmtId="0">
      <sharedItems containsSemiMixedTypes="0" containsString="0" containsNumber="1" containsInteger="1" minValue="1" maxValue="6"/>
    </cacheField>
    <cacheField name="Nazwa wydatku niekwalifikowanego" numFmtId="0">
      <sharedItems containsNonDate="0" containsString="0" containsBlank="1"/>
    </cacheField>
    <cacheField name="Numer dokumentu finansowego" numFmtId="0">
      <sharedItems containsNonDate="0" containsString="0" containsBlank="1"/>
    </cacheField>
    <cacheField name="Numer wniosku o płatność" numFmtId="49">
      <sharedItems containsNonDate="0" containsString="0" containsBlank="1" containsNumber="1" containsInteger="1" minValue="1" maxValue="3" count="4">
        <m/>
        <n v="2" u="1"/>
        <n v="1" u="1"/>
        <n v="3" u="1"/>
      </sharedItems>
    </cacheField>
    <cacheField name="Pozycja we wniosku o płatność" numFmtId="49">
      <sharedItems/>
    </cacheField>
    <cacheField name="Wartość dokumentu" numFmtId="0">
      <sharedItems containsNonDate="0" containsString="0" containsBlank="1"/>
    </cacheField>
    <cacheField name="Kwota nieprawidłowości" numFmtId="4">
      <sharedItems containsNonDate="0" containsString="0" containsBlank="1"/>
    </cacheField>
    <cacheField name="EFS" numFmtId="4">
      <sharedItems containsNonDate="0" containsString="0" containsBlank="1"/>
    </cacheField>
    <cacheField name="BP" numFmtId="4">
      <sharedItems containsNonDate="0" containsString="0" containsBlank="1"/>
    </cacheField>
    <cacheField name="Wkład własny" numFmtId="4">
      <sharedItems containsNonDate="0" containsString="0" containsBlank="1"/>
    </cacheField>
    <cacheField name="Rodzaj kosztów        bezposrednie/pośrednie" numFmtId="0">
      <sharedItems containsNonDate="0" containsBlank="1" count="5">
        <m/>
        <s v="koszty bezpośrednie" u="1"/>
        <s v="Pośrednie" u="1"/>
        <s v="Bezpośrednie" u="1"/>
        <s v="koszty pośrednie" u="1"/>
      </sharedItems>
    </cacheField>
    <cacheField name="Cross-financing (Tak/ Nie)" numFmtId="0">
      <sharedItems containsNonDate="0" containsString="0" containsBlank="1"/>
    </cacheField>
    <cacheField name="Data przekazania dotacji EFS" numFmtId="165">
      <sharedItems containsNonDate="0" containsString="0" containsBlank="1"/>
    </cacheField>
    <cacheField name="Data przekazania dotacji BP" numFmtId="165">
      <sharedItems containsNonDate="0" containsString="0" containsBlank="1"/>
    </cacheField>
    <cacheField name="Numer zadania zgodnie z budżetem projektu" numFmtId="0">
      <sharedItems containsNonDate="0" containsString="0" containsBlank="1"/>
    </cacheField>
    <cacheField name="Data dokumentu wzywającego do zwrotu środków" numFmtId="0">
      <sharedItems containsNonDate="0" containsString="0" containsBlank="1"/>
    </cacheField>
    <cacheField name="Termin zwrotu wydatków niekwalifikowanych przez Beneficjent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1"/>
    <m/>
    <m/>
    <x v="0"/>
    <s v="01"/>
    <m/>
    <m/>
    <m/>
    <m/>
    <m/>
    <x v="0"/>
    <m/>
    <m/>
    <m/>
    <m/>
    <m/>
    <m/>
  </r>
  <r>
    <n v="2"/>
    <m/>
    <m/>
    <x v="0"/>
    <s v="01"/>
    <m/>
    <m/>
    <m/>
    <m/>
    <m/>
    <x v="0"/>
    <m/>
    <m/>
    <m/>
    <m/>
    <m/>
    <m/>
  </r>
  <r>
    <n v="3"/>
    <m/>
    <m/>
    <x v="0"/>
    <s v="02"/>
    <m/>
    <m/>
    <m/>
    <m/>
    <m/>
    <x v="0"/>
    <m/>
    <m/>
    <m/>
    <m/>
    <m/>
    <m/>
  </r>
  <r>
    <n v="4"/>
    <m/>
    <m/>
    <x v="0"/>
    <s v="02"/>
    <m/>
    <m/>
    <m/>
    <m/>
    <m/>
    <x v="0"/>
    <m/>
    <m/>
    <m/>
    <m/>
    <m/>
    <m/>
  </r>
  <r>
    <n v="5"/>
    <m/>
    <m/>
    <x v="0"/>
    <s v="03"/>
    <m/>
    <m/>
    <m/>
    <m/>
    <m/>
    <x v="0"/>
    <m/>
    <m/>
    <m/>
    <m/>
    <m/>
    <m/>
  </r>
  <r>
    <n v="6"/>
    <m/>
    <m/>
    <x v="0"/>
    <s v="03"/>
    <m/>
    <m/>
    <m/>
    <m/>
    <m/>
    <x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6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5" indent="0" outline="1" outlineData="1" multipleFieldFilters="0">
  <location ref="B31:F34" firstHeaderRow="0" firstDataRow="1" firstDataCol="1"/>
  <pivotFields count="17">
    <pivotField showAll="0"/>
    <pivotField showAll="0"/>
    <pivotField showAll="0"/>
    <pivotField axis="axisRow" showAll="0">
      <items count="5">
        <item m="1" x="2"/>
        <item m="1" x="1"/>
        <item m="1" x="3"/>
        <item x="0"/>
        <item t="default"/>
      </items>
    </pivotField>
    <pivotField showAll="0"/>
    <pivotField showAll="0" defaultSubtotal="0"/>
    <pivotField dataField="1" numFmtId="4" showAll="0"/>
    <pivotField dataField="1" showAll="0"/>
    <pivotField dataField="1" showAll="0"/>
    <pivotField dataField="1" showAll="0"/>
    <pivotField axis="axisRow" showAll="0" defaultSubtotal="0">
      <items count="5">
        <item m="1" x="3"/>
        <item m="1" x="2"/>
        <item m="1" x="1"/>
        <item m="1" x="4"/>
        <item x="0"/>
      </items>
    </pivotField>
    <pivotField showAll="0"/>
    <pivotField showAll="0"/>
    <pivotField showAll="0"/>
    <pivotField showAll="0"/>
    <pivotField showAll="0"/>
    <pivotField showAll="0"/>
  </pivotFields>
  <rowFields count="2">
    <field x="3"/>
    <field x="10"/>
  </rowFields>
  <rowItems count="3">
    <i>
      <x v="3"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z Kwota nieprawidłowości" fld="6" baseField="0" baseItem="0"/>
    <dataField name="Suma z EFS" fld="7" baseField="0" baseItem="0"/>
    <dataField name="Suma z BP" fld="8" baseField="0" baseItem="0"/>
    <dataField name="Suma z Wkład własny" fld="9" baseField="0" baseItem="0"/>
  </dataFields>
  <formats count="39">
    <format dxfId="71">
      <pivotArea field="3" type="button" dataOnly="0" labelOnly="1" outline="0" axis="axisRow" fieldPosition="0"/>
    </format>
    <format dxfId="7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9">
      <pivotArea field="3" type="button" dataOnly="0" labelOnly="1" outline="0" axis="axisRow" fieldPosition="0"/>
    </format>
    <format dxfId="6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7">
      <pivotArea field="3" type="button" dataOnly="0" labelOnly="1" outline="0" axis="axisRow" fieldPosition="0"/>
    </format>
    <format dxfId="6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5">
      <pivotArea outline="0" collapsedLevelsAreSubtotals="1" fieldPosition="0"/>
    </format>
    <format dxfId="64">
      <pivotArea type="all" dataOnly="0" outline="0" fieldPosition="0"/>
    </format>
    <format dxfId="63">
      <pivotArea outline="0" collapsedLevelsAreSubtotals="1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dataOnly="0" labelOnly="1" fieldPosition="0">
        <references count="2">
          <reference field="3" count="1" selected="0">
            <x v="0"/>
          </reference>
          <reference field="10" count="0"/>
        </references>
      </pivotArea>
    </format>
    <format dxfId="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7">
      <pivotArea field="3" type="button" dataOnly="0" labelOnly="1" outline="0" axis="axisRow" fieldPosition="0"/>
    </format>
    <format dxfId="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5">
      <pivotArea field="3" type="button" dataOnly="0" labelOnly="1" outline="0" axis="axisRow" fieldPosition="0"/>
    </format>
    <format dxfId="5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3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9">
      <pivotArea grandRow="1" outline="0" collapsedLevelsAreSubtotals="1" fieldPosition="0"/>
    </format>
    <format dxfId="48">
      <pivotArea grandRow="1" outline="0" collapsedLevelsAreSubtotals="1" fieldPosition="0"/>
    </format>
    <format dxfId="47">
      <pivotArea dataOnly="0" labelOnly="1" grandRow="1" outline="0" fieldPosition="0"/>
    </format>
    <format dxfId="46">
      <pivotArea grandRow="1" outline="0" collapsedLevelsAreSubtotals="1" fieldPosition="0"/>
    </format>
    <format dxfId="45">
      <pivotArea dataOnly="0" labelOnly="1" grandRow="1" outline="0" fieldPosition="0"/>
    </format>
    <format dxfId="44">
      <pivotArea grandRow="1" outline="0" collapsedLevelsAreSubtotals="1" fieldPosition="0"/>
    </format>
    <format dxfId="43">
      <pivotArea dataOnly="0" labelOnly="1" grandRow="1" outline="0" fieldPosition="0"/>
    </format>
    <format dxfId="42">
      <pivotArea type="all" dataOnly="0" outline="0" fieldPosition="0"/>
    </format>
    <format dxfId="41">
      <pivotArea outline="0" collapsedLevelsAreSubtotals="1" fieldPosition="0"/>
    </format>
    <format dxfId="40">
      <pivotArea field="3" type="button" dataOnly="0" labelOnly="1" outline="0" axis="axisRow" fieldPosition="0"/>
    </format>
    <format dxfId="39">
      <pivotArea dataOnly="0" labelOnly="1" fieldPosition="0">
        <references count="1">
          <reference field="3" count="0"/>
        </references>
      </pivotArea>
    </format>
    <format dxfId="38">
      <pivotArea dataOnly="0" labelOnly="1" grandRow="1" outline="0" fieldPosition="0"/>
    </format>
    <format dxfId="3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5">
      <pivotArea dataOnly="0" grandRow="1" axis="axisRow" fieldPosition="0"/>
    </format>
    <format dxfId="34">
      <pivotArea grandRow="1" outline="0" collapsedLevelsAreSubtotals="1" fieldPosition="0"/>
    </format>
    <format dxfId="33">
      <pivotArea field="3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Tabela3" displayName="Tabela3" ref="A9:Q15" totalsRowShown="0" headerRowDxfId="32" dataDxfId="30" headerRowBorderDxfId="31" tableBorderDxfId="29" totalsRowBorderDxfId="28" dataCellStyle="Normalny 2">
  <autoFilter ref="A9:Q15"/>
  <tableColumns count="17">
    <tableColumn id="1" name="L.p." dataDxfId="27" dataCellStyle="Normalny 2"/>
    <tableColumn id="2" name="Nazwa wydatku niekwalifikowanego" dataDxfId="26"/>
    <tableColumn id="3" name="Numer dokumentu finansowego" dataDxfId="25"/>
    <tableColumn id="4" name="Numer wniosku o płatność" dataDxfId="24" dataCellStyle="Normalny 2"/>
    <tableColumn id="17" name="Pozycja we wniosku o płatność" dataDxfId="23" dataCellStyle="Normalny 2"/>
    <tableColumn id="5" name="Wartość dokumentu" dataDxfId="22" dataCellStyle="Normalny 2"/>
    <tableColumn id="6" name="Kwota nieprawidłowości" dataDxfId="21" dataCellStyle="Normalny 2"/>
    <tableColumn id="7" name="EFS" dataDxfId="20" dataCellStyle="Normalny 2"/>
    <tableColumn id="8" name="BP" dataDxfId="19" dataCellStyle="Normalny 2"/>
    <tableColumn id="9" name="Wkład własny" dataDxfId="18" dataCellStyle="Normalny 2"/>
    <tableColumn id="10" name="Rodzaj kosztów        bezposrednie/pośrednie" dataDxfId="17" dataCellStyle="Normalny 2"/>
    <tableColumn id="11" name="Cross-financing (Tak/ Nie)" dataDxfId="16" dataCellStyle="Normalny 2"/>
    <tableColumn id="12" name="Data przekazania dotacji EFS" dataDxfId="15" dataCellStyle="Normalny 2"/>
    <tableColumn id="13" name="Data przekazania dotacji BP" dataDxfId="14" dataCellStyle="Normalny 2"/>
    <tableColumn id="14" name="Numer zadania zgodnie z budżetem projektu" dataDxfId="13" dataCellStyle="Normalny 2"/>
    <tableColumn id="15" name="Data dokumentu wzywającego do zwrotu środków" dataDxfId="12" dataCellStyle="Normalny 2"/>
    <tableColumn id="16" name="Termin zwrotu wydatków niekwalifikowanych przez Beneficjenta" dataDxfId="11" dataCellStyle="Normalny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A13:G15" totalsRowShown="0" headerRowDxfId="10" headerRowBorderDxfId="9" tableBorderDxfId="8" totalsRowBorderDxfId="7">
  <autoFilter ref="A13:G15"/>
  <tableColumns count="7">
    <tableColumn id="1" name="L.p." dataDxfId="6">
      <calculatedColumnFormula>A13+1</calculatedColumnFormula>
    </tableColumn>
    <tableColumn id="2" name="Numer wniosku o płatność" dataDxfId="5">
      <calculatedColumnFormula>CONCATENATE($C$8,"-",C14)</calculatedColumnFormula>
    </tableColumn>
    <tableColumn id="5" name="nr wnd" dataDxfId="4"/>
    <tableColumn id="6" name="Numer poświadczenia, w którym ujeto wydatek niekwalifikowalny" dataDxfId="3"/>
    <tableColumn id="11" name="Należna kwota główna" dataDxfId="2">
      <calculatedColumnFormula>SUMIF(Tabela3[Numer wniosku o płatność],C14,Tabela3[Kwota nieprawidłowości])</calculatedColumnFormula>
    </tableColumn>
    <tableColumn id="12" name="Należna kwota odsetek" dataDxfId="1"/>
    <tableColumn id="13" name="Należna kwota odsetek karnych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zoomScaleNormal="100" workbookViewId="0">
      <selection activeCell="N3" sqref="N3"/>
    </sheetView>
  </sheetViews>
  <sheetFormatPr defaultRowHeight="14.25"/>
  <cols>
    <col min="1" max="1" width="4.375" customWidth="1"/>
    <col min="2" max="2" width="17.5" customWidth="1"/>
    <col min="3" max="3" width="14.75" customWidth="1"/>
    <col min="4" max="4" width="9.25" customWidth="1"/>
    <col min="5" max="5" width="8.625" customWidth="1"/>
    <col min="6" max="6" width="11.625" customWidth="1"/>
    <col min="7" max="10" width="11.75" customWidth="1"/>
    <col min="11" max="11" width="16.375" customWidth="1"/>
    <col min="12" max="12" width="8.875" customWidth="1"/>
    <col min="13" max="14" width="11.125" customWidth="1"/>
    <col min="15" max="15" width="9.625" customWidth="1"/>
    <col min="16" max="16" width="11.5" customWidth="1"/>
    <col min="17" max="17" width="11.875" customWidth="1"/>
  </cols>
  <sheetData>
    <row r="1" spans="1:17" ht="27" customHeight="1">
      <c r="A1" s="122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7" ht="27" customHeight="1">
      <c r="A2" s="122" t="s">
        <v>62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7" ht="57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7" ht="43.5" customHeight="1">
      <c r="A4" s="124" t="s">
        <v>9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</row>
    <row r="5" spans="1:17" ht="31.5" customHeight="1">
      <c r="A5" s="125" t="s">
        <v>32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17" ht="21" customHeight="1">
      <c r="A6" s="116" t="s">
        <v>10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</row>
    <row r="7" spans="1:17" s="3" customFormat="1" ht="24" customHeight="1">
      <c r="A7" s="116" t="s">
        <v>11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</row>
    <row r="8" spans="1:17" s="3" customFormat="1" ht="26.25" customHeight="1">
      <c r="A8" s="116" t="s">
        <v>49</v>
      </c>
      <c r="B8" s="116"/>
      <c r="C8" s="116"/>
      <c r="D8" s="116"/>
      <c r="E8" s="116"/>
      <c r="F8" s="47"/>
      <c r="G8" s="47"/>
      <c r="H8" s="47"/>
      <c r="I8" s="47"/>
      <c r="J8" s="47"/>
      <c r="K8" s="47"/>
      <c r="L8" s="47"/>
      <c r="M8" s="47"/>
    </row>
    <row r="9" spans="1:17" ht="65.25" customHeight="1">
      <c r="A9" s="21" t="s">
        <v>12</v>
      </c>
      <c r="B9" s="22" t="s">
        <v>6</v>
      </c>
      <c r="C9" s="23" t="s">
        <v>0</v>
      </c>
      <c r="D9" s="23" t="s">
        <v>20</v>
      </c>
      <c r="E9" s="23" t="s">
        <v>37</v>
      </c>
      <c r="F9" s="23" t="s">
        <v>56</v>
      </c>
      <c r="G9" s="23" t="s">
        <v>15</v>
      </c>
      <c r="H9" s="24" t="s">
        <v>1</v>
      </c>
      <c r="I9" s="25" t="s">
        <v>2</v>
      </c>
      <c r="J9" s="26" t="s">
        <v>3</v>
      </c>
      <c r="K9" s="23" t="s">
        <v>46</v>
      </c>
      <c r="L9" s="22" t="s">
        <v>4</v>
      </c>
      <c r="M9" s="23" t="s">
        <v>35</v>
      </c>
      <c r="N9" s="23" t="s">
        <v>36</v>
      </c>
      <c r="O9" s="23" t="s">
        <v>16</v>
      </c>
      <c r="P9" s="23" t="s">
        <v>13</v>
      </c>
      <c r="Q9" s="27" t="s">
        <v>7</v>
      </c>
    </row>
    <row r="10" spans="1:17" s="4" customFormat="1">
      <c r="A10" s="28">
        <v>1</v>
      </c>
      <c r="B10" s="29"/>
      <c r="C10" s="30"/>
      <c r="D10" s="45"/>
      <c r="E10" s="45" t="s">
        <v>47</v>
      </c>
      <c r="F10" s="31"/>
      <c r="G10" s="99"/>
      <c r="H10" s="100"/>
      <c r="I10" s="100"/>
      <c r="J10" s="100"/>
      <c r="K10" s="42"/>
      <c r="L10" s="31"/>
      <c r="M10" s="32"/>
      <c r="N10" s="32"/>
      <c r="O10" s="31"/>
      <c r="P10" s="39"/>
      <c r="Q10" s="33"/>
    </row>
    <row r="11" spans="1:17" s="4" customFormat="1">
      <c r="A11" s="34">
        <f>A10+1</f>
        <v>2</v>
      </c>
      <c r="B11" s="41"/>
      <c r="C11" s="35"/>
      <c r="D11" s="45"/>
      <c r="E11" s="46" t="s">
        <v>47</v>
      </c>
      <c r="F11" s="36"/>
      <c r="G11" s="101"/>
      <c r="H11" s="100"/>
      <c r="I11" s="100"/>
      <c r="J11" s="100"/>
      <c r="K11" s="43"/>
      <c r="L11" s="36"/>
      <c r="M11" s="32"/>
      <c r="N11" s="32"/>
      <c r="O11" s="36"/>
      <c r="P11" s="39"/>
      <c r="Q11" s="33"/>
    </row>
    <row r="12" spans="1:17" s="4" customFormat="1">
      <c r="A12" s="34">
        <f t="shared" ref="A12:A15" si="0">A11+1</f>
        <v>3</v>
      </c>
      <c r="B12" s="29"/>
      <c r="C12" s="35"/>
      <c r="D12" s="46"/>
      <c r="E12" s="46" t="s">
        <v>48</v>
      </c>
      <c r="F12" s="106"/>
      <c r="G12" s="101"/>
      <c r="H12" s="100"/>
      <c r="I12" s="100"/>
      <c r="J12" s="100"/>
      <c r="K12" s="43"/>
      <c r="L12" s="36"/>
      <c r="M12" s="32"/>
      <c r="N12" s="32"/>
      <c r="O12" s="36"/>
      <c r="P12" s="39"/>
      <c r="Q12" s="33"/>
    </row>
    <row r="13" spans="1:17" s="4" customFormat="1">
      <c r="A13" s="34">
        <f t="shared" si="0"/>
        <v>4</v>
      </c>
      <c r="B13" s="41"/>
      <c r="C13" s="35"/>
      <c r="D13" s="46"/>
      <c r="E13" s="46" t="s">
        <v>48</v>
      </c>
      <c r="F13" s="36"/>
      <c r="G13" s="101"/>
      <c r="H13" s="100"/>
      <c r="I13" s="100"/>
      <c r="J13" s="100"/>
      <c r="K13" s="43"/>
      <c r="L13" s="36"/>
      <c r="M13" s="32"/>
      <c r="N13" s="32"/>
      <c r="O13" s="36"/>
      <c r="P13" s="39"/>
      <c r="Q13" s="33"/>
    </row>
    <row r="14" spans="1:17" s="4" customFormat="1">
      <c r="A14" s="34">
        <f t="shared" si="0"/>
        <v>5</v>
      </c>
      <c r="B14" s="41"/>
      <c r="C14" s="35"/>
      <c r="D14" s="46"/>
      <c r="E14" s="46" t="s">
        <v>61</v>
      </c>
      <c r="F14" s="36"/>
      <c r="G14" s="101"/>
      <c r="H14" s="102"/>
      <c r="I14" s="102"/>
      <c r="J14" s="102"/>
      <c r="K14" s="43"/>
      <c r="L14" s="36"/>
      <c r="M14" s="37"/>
      <c r="N14" s="37"/>
      <c r="O14" s="36"/>
      <c r="P14" s="36"/>
      <c r="Q14" s="38"/>
    </row>
    <row r="15" spans="1:17" s="4" customFormat="1">
      <c r="A15" s="34">
        <f t="shared" si="0"/>
        <v>6</v>
      </c>
      <c r="B15" s="41"/>
      <c r="C15" s="35"/>
      <c r="D15" s="46"/>
      <c r="E15" s="46" t="s">
        <v>61</v>
      </c>
      <c r="F15" s="36"/>
      <c r="G15" s="101"/>
      <c r="H15" s="102"/>
      <c r="I15" s="102"/>
      <c r="J15" s="102"/>
      <c r="K15" s="43"/>
      <c r="L15" s="36"/>
      <c r="M15" s="37"/>
      <c r="N15" s="37"/>
      <c r="O15" s="36"/>
      <c r="P15" s="36"/>
      <c r="Q15" s="38"/>
    </row>
    <row r="16" spans="1:17" s="4" customFormat="1">
      <c r="A16" s="16"/>
      <c r="B16" s="40"/>
      <c r="C16" s="10"/>
      <c r="D16" s="48"/>
      <c r="E16" s="15"/>
      <c r="F16" s="18"/>
      <c r="G16" s="19"/>
      <c r="H16" s="19"/>
      <c r="I16" s="19"/>
      <c r="J16" s="44"/>
      <c r="K16" s="15"/>
      <c r="L16" s="17"/>
      <c r="M16" s="17"/>
      <c r="N16" s="15"/>
      <c r="O16" s="15"/>
      <c r="P16" s="15"/>
    </row>
    <row r="17" spans="1:17" s="13" customFormat="1" ht="22.5" customHeight="1">
      <c r="A17" s="16"/>
      <c r="B17" s="40"/>
      <c r="C17" s="10"/>
      <c r="D17" s="48"/>
      <c r="E17" s="15"/>
      <c r="F17" s="18"/>
      <c r="G17" s="19"/>
      <c r="H17" s="19"/>
      <c r="I17" s="19"/>
      <c r="J17" s="44"/>
      <c r="K17" s="15"/>
      <c r="L17" s="17"/>
      <c r="M17" s="17"/>
      <c r="N17" s="15"/>
      <c r="O17" s="15"/>
      <c r="P17" s="15"/>
      <c r="Q17" s="4"/>
    </row>
    <row r="18" spans="1:17" ht="21.75" customHeight="1">
      <c r="A18" s="16"/>
      <c r="B18" s="40"/>
      <c r="C18" s="10"/>
      <c r="D18" s="48"/>
      <c r="E18" s="15"/>
      <c r="F18" s="18"/>
      <c r="G18" s="19"/>
      <c r="H18" s="19"/>
      <c r="I18" s="19"/>
      <c r="J18" s="44"/>
      <c r="K18" s="15"/>
      <c r="L18" s="17"/>
      <c r="M18" s="17"/>
      <c r="N18" s="15"/>
      <c r="O18" s="15"/>
      <c r="P18" s="15"/>
      <c r="Q18" s="4"/>
    </row>
    <row r="19" spans="1:17" ht="38.25">
      <c r="A19" s="16"/>
      <c r="B19" s="9"/>
      <c r="C19" s="10"/>
      <c r="D19" s="15"/>
      <c r="E19" s="15"/>
      <c r="F19" s="84" t="s">
        <v>15</v>
      </c>
      <c r="G19" s="85" t="s">
        <v>1</v>
      </c>
      <c r="H19" s="86" t="s">
        <v>2</v>
      </c>
      <c r="I19" s="87" t="s">
        <v>3</v>
      </c>
      <c r="J19" s="8"/>
      <c r="K19" s="8"/>
      <c r="L19" s="17"/>
      <c r="M19" s="17"/>
      <c r="N19" s="15"/>
      <c r="O19" s="15"/>
      <c r="P19" s="15"/>
      <c r="Q19" s="13"/>
    </row>
    <row r="20" spans="1:17" s="96" customFormat="1" ht="15">
      <c r="A20" s="16"/>
      <c r="B20" s="119" t="s">
        <v>14</v>
      </c>
      <c r="C20" s="119"/>
      <c r="D20" s="119"/>
      <c r="E20" s="120"/>
      <c r="F20" s="88">
        <f>G20+H20+I20</f>
        <v>0</v>
      </c>
      <c r="G20" s="89">
        <f>SUMIF(Tabela3[Rodzaj kosztów        bezposrednie/pośrednie],"koszty bezpośrednie",Tabela3[EFS])</f>
        <v>0</v>
      </c>
      <c r="H20" s="89">
        <f>SUMIF(Tabela3[Rodzaj kosztów        bezposrednie/pośrednie],"koszty bezpośrednie",Tabela3[BP])</f>
        <v>0</v>
      </c>
      <c r="I20" s="89">
        <f>SUMIF(Tabela3[Rodzaj kosztów        bezposrednie/pośrednie],"koszty bezpośrednie",Tabela3[Wkład własny])</f>
        <v>0</v>
      </c>
      <c r="J20" s="8"/>
      <c r="K20" s="8"/>
      <c r="L20" s="17"/>
      <c r="M20" s="17"/>
      <c r="N20" s="15"/>
      <c r="O20" s="15"/>
      <c r="P20" s="15"/>
      <c r="Q20" s="13"/>
    </row>
    <row r="21" spans="1:17" s="97" customFormat="1" ht="15">
      <c r="A21" s="16"/>
      <c r="B21" s="119" t="s">
        <v>52</v>
      </c>
      <c r="C21" s="119"/>
      <c r="D21" s="119"/>
      <c r="E21" s="120"/>
      <c r="F21" s="88">
        <f>G21+H21+I21</f>
        <v>0</v>
      </c>
      <c r="G21" s="89">
        <f>SUMIF(Tabela3[Rodzaj kosztów        bezposrednie/pośrednie],"koszty pośrednie",Tabela3[EFS])</f>
        <v>0</v>
      </c>
      <c r="H21" s="89">
        <f>SUMIF(Tabela3[Rodzaj kosztów        bezposrednie/pośrednie],"koszty pośrednie",Tabela3[BP])</f>
        <v>0</v>
      </c>
      <c r="I21" s="89">
        <f>SUMIF(Tabela3[Rodzaj kosztów        bezposrednie/pośrednie],"koszty pośrednie",Tabela3[Wkład własny])</f>
        <v>0</v>
      </c>
      <c r="J21" s="8"/>
      <c r="K21" s="8"/>
      <c r="L21" s="17"/>
      <c r="M21" s="17"/>
      <c r="N21" s="15"/>
      <c r="O21" s="15"/>
      <c r="P21" s="15"/>
      <c r="Q21" s="13"/>
    </row>
    <row r="22" spans="1:17" s="98" customFormat="1" ht="15">
      <c r="A22" s="5"/>
      <c r="B22" s="119" t="s">
        <v>5</v>
      </c>
      <c r="C22" s="119"/>
      <c r="D22" s="119"/>
      <c r="E22" s="120"/>
      <c r="F22" s="103">
        <f>F20+F21</f>
        <v>0</v>
      </c>
      <c r="G22" s="103">
        <f t="shared" ref="G22:I22" si="1">G20+G21</f>
        <v>0</v>
      </c>
      <c r="H22" s="103">
        <f t="shared" si="1"/>
        <v>0</v>
      </c>
      <c r="I22" s="103">
        <f t="shared" si="1"/>
        <v>0</v>
      </c>
      <c r="J22" s="93"/>
      <c r="K22" s="94"/>
      <c r="L22" s="94"/>
      <c r="M22" s="94"/>
      <c r="N22" s="94"/>
      <c r="O22" s="95"/>
      <c r="P22" s="95"/>
      <c r="Q22" s="95"/>
    </row>
    <row r="23" spans="1:17" ht="15">
      <c r="A23" s="58"/>
      <c r="B23" s="118" t="s">
        <v>55</v>
      </c>
      <c r="C23" s="118"/>
      <c r="D23" s="118"/>
      <c r="E23" s="118"/>
      <c r="F23" s="91">
        <f>SUM(Tabela3[Kwota nieprawidłowości])</f>
        <v>0</v>
      </c>
      <c r="G23" s="91">
        <f>SUM(Tabela3[EFS])</f>
        <v>0</v>
      </c>
      <c r="H23" s="91">
        <f>SUM(Tabela3[BP])</f>
        <v>0</v>
      </c>
      <c r="I23" s="91">
        <f>SUM(Tabela3[Wkład własny])</f>
        <v>0</v>
      </c>
      <c r="J23" s="92"/>
      <c r="K23" s="59"/>
      <c r="L23" s="59"/>
      <c r="M23" s="59"/>
      <c r="N23" s="59"/>
      <c r="O23" s="60"/>
      <c r="P23" s="60"/>
      <c r="Q23" s="60"/>
    </row>
    <row r="24" spans="1:17" ht="15">
      <c r="A24" s="58"/>
      <c r="B24" s="104"/>
      <c r="C24" s="104"/>
      <c r="D24" s="104"/>
      <c r="E24" s="104"/>
      <c r="F24" s="105"/>
      <c r="G24" s="105"/>
      <c r="H24" s="105"/>
      <c r="I24" s="105"/>
      <c r="J24" s="92"/>
      <c r="K24" s="59"/>
      <c r="L24" s="59"/>
      <c r="M24" s="59"/>
      <c r="N24" s="59"/>
      <c r="O24" s="60"/>
      <c r="P24" s="60"/>
      <c r="Q24" s="60"/>
    </row>
    <row r="25" spans="1:17" ht="15">
      <c r="A25" s="16"/>
      <c r="B25" s="54"/>
      <c r="C25" s="54"/>
      <c r="D25" s="54"/>
      <c r="E25" s="54"/>
      <c r="F25" s="55"/>
      <c r="G25" s="55"/>
      <c r="H25" s="55"/>
      <c r="I25" s="55"/>
      <c r="J25" s="52"/>
      <c r="K25" s="15"/>
      <c r="L25" s="15"/>
      <c r="M25" s="15"/>
      <c r="N25" s="15"/>
      <c r="O25" s="53"/>
      <c r="P25" s="53"/>
      <c r="Q25" s="53"/>
    </row>
    <row r="26" spans="1:17" ht="15">
      <c r="A26" s="5"/>
      <c r="B26" s="117" t="s">
        <v>57</v>
      </c>
      <c r="C26" s="117"/>
      <c r="D26" s="117"/>
      <c r="E26" s="117"/>
      <c r="F26" s="51">
        <v>0.05</v>
      </c>
      <c r="G26" s="56"/>
      <c r="H26" s="56"/>
      <c r="I26" s="56"/>
      <c r="J26" s="50"/>
      <c r="K26" s="8"/>
      <c r="L26" s="15"/>
      <c r="M26" s="8"/>
      <c r="N26" s="8"/>
      <c r="O26" s="4"/>
      <c r="P26" s="4"/>
      <c r="Q26" s="4"/>
    </row>
    <row r="27" spans="1:17" ht="15">
      <c r="B27" s="121" t="s">
        <v>58</v>
      </c>
      <c r="C27" s="121"/>
      <c r="D27" s="121"/>
      <c r="E27" s="121"/>
      <c r="F27" s="83" t="e">
        <f>F21/F20*100%</f>
        <v>#DIV/0!</v>
      </c>
      <c r="G27" s="12"/>
      <c r="H27" s="8"/>
      <c r="I27" s="8"/>
      <c r="J27" s="8"/>
      <c r="K27" s="8"/>
      <c r="L27" s="8"/>
      <c r="M27" s="8"/>
      <c r="N27" s="8"/>
      <c r="O27" s="4"/>
      <c r="P27" s="4"/>
      <c r="Q27" s="4"/>
    </row>
    <row r="28" spans="1:17">
      <c r="C28" s="10"/>
      <c r="D28" s="11"/>
      <c r="E28" s="12"/>
      <c r="F28" s="12"/>
      <c r="G28" s="12"/>
      <c r="H28" s="8"/>
      <c r="I28" s="8"/>
      <c r="J28" s="8"/>
      <c r="K28" s="8"/>
      <c r="L28" s="8"/>
      <c r="M28" s="8"/>
      <c r="N28" s="8"/>
      <c r="O28" s="4"/>
      <c r="P28" s="4"/>
      <c r="Q28" s="4"/>
    </row>
    <row r="29" spans="1:17">
      <c r="C29" s="10"/>
      <c r="D29" s="11"/>
      <c r="E29" s="12"/>
      <c r="F29" s="12"/>
      <c r="G29" s="12"/>
      <c r="H29" s="8"/>
      <c r="I29" s="8"/>
      <c r="J29" s="8"/>
      <c r="K29" s="8"/>
      <c r="L29" s="8"/>
      <c r="M29" s="8"/>
      <c r="N29" s="8"/>
      <c r="O29" s="4"/>
      <c r="P29" s="4"/>
      <c r="Q29" s="4"/>
    </row>
    <row r="30" spans="1:17" ht="15">
      <c r="A30" s="115" t="s">
        <v>53</v>
      </c>
      <c r="B30" s="115"/>
      <c r="C30" s="115"/>
      <c r="D30" s="115"/>
      <c r="E30" s="115"/>
      <c r="F30" s="12"/>
      <c r="G30" s="12"/>
      <c r="H30" s="8"/>
      <c r="I30" s="8"/>
      <c r="J30" s="8"/>
      <c r="K30" s="8"/>
      <c r="L30" s="8"/>
      <c r="M30" s="8"/>
      <c r="N30" s="8"/>
      <c r="O30" s="4"/>
      <c r="P30" s="4"/>
      <c r="Q30" s="4"/>
    </row>
    <row r="31" spans="1:17" ht="30">
      <c r="A31" s="4"/>
      <c r="B31" s="114" t="s">
        <v>40</v>
      </c>
      <c r="C31" s="110" t="s">
        <v>42</v>
      </c>
      <c r="D31" s="110" t="s">
        <v>43</v>
      </c>
      <c r="E31" s="110" t="s">
        <v>45</v>
      </c>
      <c r="F31" s="110" t="s">
        <v>44</v>
      </c>
      <c r="J31" s="8"/>
      <c r="K31" s="8"/>
      <c r="L31" s="8"/>
      <c r="M31" s="8"/>
      <c r="N31" s="8"/>
      <c r="O31" s="8"/>
      <c r="P31" s="4"/>
      <c r="Q31" s="4"/>
    </row>
    <row r="32" spans="1:17" ht="15">
      <c r="A32" s="4"/>
      <c r="B32" s="107" t="s">
        <v>59</v>
      </c>
      <c r="C32" s="108"/>
      <c r="D32" s="108"/>
      <c r="E32" s="108"/>
      <c r="F32" s="108"/>
      <c r="J32" s="8"/>
      <c r="K32" s="8"/>
      <c r="L32" s="8"/>
      <c r="M32" s="8"/>
      <c r="N32" s="8"/>
      <c r="O32" s="8"/>
      <c r="P32" s="4"/>
      <c r="Q32" s="4"/>
    </row>
    <row r="33" spans="1:17" ht="15">
      <c r="A33" s="4"/>
      <c r="B33" s="109" t="s">
        <v>59</v>
      </c>
      <c r="C33" s="108"/>
      <c r="D33" s="108"/>
      <c r="E33" s="108"/>
      <c r="F33" s="108"/>
      <c r="J33" s="8"/>
      <c r="K33" s="8"/>
      <c r="L33" s="8"/>
      <c r="M33" s="8"/>
      <c r="N33" s="8"/>
      <c r="O33" s="8"/>
      <c r="P33" s="4"/>
      <c r="Q33" s="4"/>
    </row>
    <row r="34" spans="1:17" ht="15">
      <c r="A34" s="4"/>
      <c r="B34" s="111" t="s">
        <v>41</v>
      </c>
      <c r="C34" s="112"/>
      <c r="D34" s="113"/>
      <c r="E34" s="113"/>
      <c r="F34" s="113"/>
      <c r="J34" s="8"/>
      <c r="K34" s="8"/>
      <c r="L34" s="8"/>
      <c r="M34" s="8"/>
      <c r="N34" s="8"/>
      <c r="O34" s="8"/>
      <c r="P34" s="4"/>
      <c r="Q34" s="4"/>
    </row>
    <row r="35" spans="1:17">
      <c r="A35" s="4"/>
      <c r="J35" s="8"/>
      <c r="K35" s="8"/>
      <c r="L35" s="8"/>
      <c r="M35" s="8"/>
      <c r="N35" s="8"/>
      <c r="O35" s="8"/>
      <c r="P35" s="4"/>
      <c r="Q35" s="4"/>
    </row>
    <row r="36" spans="1:17">
      <c r="A36" s="4"/>
      <c r="J36" s="8"/>
      <c r="K36" s="8"/>
      <c r="L36" s="8"/>
      <c r="M36" s="8"/>
      <c r="N36" s="8"/>
      <c r="O36" s="8"/>
      <c r="P36" s="4"/>
      <c r="Q36" s="4"/>
    </row>
    <row r="37" spans="1:17">
      <c r="A37" s="4"/>
      <c r="J37" s="8"/>
      <c r="K37" s="8"/>
      <c r="L37" s="8"/>
      <c r="M37" s="8"/>
      <c r="N37" s="8"/>
      <c r="O37" s="8"/>
      <c r="P37" s="4"/>
      <c r="Q37" s="4"/>
    </row>
    <row r="38" spans="1:17">
      <c r="A38" s="4"/>
      <c r="J38" s="8"/>
      <c r="K38" s="8"/>
      <c r="L38" s="8"/>
      <c r="M38" s="8"/>
      <c r="N38" s="8"/>
      <c r="O38" s="8"/>
      <c r="P38" s="4"/>
      <c r="Q38" s="4"/>
    </row>
    <row r="39" spans="1:17">
      <c r="A39" s="4"/>
      <c r="J39" s="8"/>
      <c r="K39" s="8"/>
      <c r="L39" s="8"/>
      <c r="M39" s="8"/>
      <c r="N39" s="8"/>
      <c r="O39" s="8"/>
      <c r="P39" s="4"/>
      <c r="Q39" s="4"/>
    </row>
    <row r="40" spans="1:17">
      <c r="A40" s="4"/>
      <c r="J40" s="8"/>
      <c r="K40" s="8"/>
      <c r="L40" s="8"/>
      <c r="M40" s="8"/>
      <c r="N40" s="8"/>
      <c r="O40" s="8"/>
      <c r="P40" s="4"/>
      <c r="Q40" s="4"/>
    </row>
    <row r="41" spans="1:17">
      <c r="A41" s="4"/>
      <c r="G41" s="12"/>
      <c r="H41" s="12"/>
      <c r="I41" s="8"/>
      <c r="J41" s="8"/>
      <c r="K41" s="8"/>
      <c r="L41" s="8"/>
      <c r="M41" s="8"/>
      <c r="N41" s="8"/>
      <c r="O41" s="8"/>
      <c r="P41" s="4"/>
      <c r="Q41" s="4"/>
    </row>
    <row r="42" spans="1:17">
      <c r="A42" s="13"/>
      <c r="G42" s="20"/>
      <c r="H42" s="12"/>
      <c r="I42" s="8"/>
      <c r="J42" s="8"/>
      <c r="K42" s="8"/>
      <c r="L42" s="8"/>
      <c r="M42" s="8"/>
      <c r="N42" s="8"/>
      <c r="O42" s="8"/>
      <c r="P42" s="13"/>
      <c r="Q42" s="13"/>
    </row>
    <row r="45" spans="1:17">
      <c r="H45" s="2"/>
    </row>
  </sheetData>
  <mergeCells count="16">
    <mergeCell ref="A1:M1"/>
    <mergeCell ref="A2:M2"/>
    <mergeCell ref="A4:M4"/>
    <mergeCell ref="A6:M6"/>
    <mergeCell ref="A5:M5"/>
    <mergeCell ref="A3:M3"/>
    <mergeCell ref="A30:E30"/>
    <mergeCell ref="C8:E8"/>
    <mergeCell ref="B26:E26"/>
    <mergeCell ref="B23:E23"/>
    <mergeCell ref="A7:M7"/>
    <mergeCell ref="B22:E22"/>
    <mergeCell ref="B27:E27"/>
    <mergeCell ref="A8:B8"/>
    <mergeCell ref="B20:E20"/>
    <mergeCell ref="B21:E21"/>
  </mergeCells>
  <conditionalFormatting sqref="F22">
    <cfRule type="cellIs" dxfId="75" priority="6" operator="notEqual">
      <formula>$F$23</formula>
    </cfRule>
  </conditionalFormatting>
  <conditionalFormatting sqref="G22">
    <cfRule type="cellIs" dxfId="74" priority="5" operator="notEqual">
      <formula>$G$23</formula>
    </cfRule>
  </conditionalFormatting>
  <conditionalFormatting sqref="H22">
    <cfRule type="cellIs" dxfId="73" priority="4" operator="notEqual">
      <formula>$H$23</formula>
    </cfRule>
  </conditionalFormatting>
  <conditionalFormatting sqref="I22">
    <cfRule type="cellIs" dxfId="72" priority="2" operator="notEqual">
      <formula>$I$23</formula>
    </cfRule>
  </conditionalFormatting>
  <dataValidations count="4">
    <dataValidation type="whole" allowBlank="1" showInputMessage="1" showErrorMessage="1" sqref="D19">
      <formula1>1</formula1>
      <formula2>99</formula2>
    </dataValidation>
    <dataValidation type="date" allowBlank="1" showInputMessage="1" showErrorMessage="1" error="wpisz poprawny format daty rrrr-mm-dd_x000a_" sqref="L16:M21 M10:N15">
      <formula1>36526</formula1>
      <formula2>47848</formula2>
    </dataValidation>
    <dataValidation type="custom" allowBlank="1" showInputMessage="1" showErrorMessage="1" errorTitle="BŁĘDNA WARTOŚĆ" error="Wpisana wartość nie jest kwotą lub nie spełnia warunku maksymalnie 2 miejsc po przecinku" sqref="H10:J15">
      <formula1>ROUND(H10,2)=H10</formula1>
    </dataValidation>
    <dataValidation type="textLength" operator="greaterThan" allowBlank="1" showInputMessage="1" showErrorMessage="1" errorTitle="BŁĘDNY ZAPIS NUMERU WNIOSKU" error="numer wniosku musi zawierać minimum dwa znaki np. 01" sqref="D10:D15">
      <formula1>1</formula1>
    </dataValidation>
  </dataValidations>
  <pageMargins left="0.31496062992125984" right="0.31496062992125984" top="0.74803149606299213" bottom="0.74803149606299213" header="0.31496062992125984" footer="0.31496062992125984"/>
  <pageSetup paperSize="9" scale="66" orientation="landscape" r:id="rId2"/>
  <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Błędna nazwa" error="należy wybrać rodzaj kosztów z listy rozwijanej">
          <x14:formula1>
            <xm:f>Arkusz1!$A$1:$A$2</xm:f>
          </x14:formula1>
          <xm:sqref>K10:K15</xm:sqref>
        </x14:dataValidation>
        <x14:dataValidation type="list" allowBlank="1" showInputMessage="1" showErrorMessage="1">
          <x14:formula1>
            <xm:f>Arkusz1!$B$1:$B$2</xm:f>
          </x14:formula1>
          <xm:sqref>L10:L15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C8" sqref="C8:D8"/>
    </sheetView>
  </sheetViews>
  <sheetFormatPr defaultRowHeight="14.25"/>
  <cols>
    <col min="1" max="1" width="4.625" customWidth="1"/>
    <col min="2" max="2" width="25.875" customWidth="1"/>
    <col min="3" max="3" width="12.875" customWidth="1"/>
    <col min="4" max="4" width="29.625" customWidth="1"/>
    <col min="5" max="5" width="17.75" customWidth="1"/>
    <col min="6" max="6" width="24.75" customWidth="1"/>
    <col min="7" max="7" width="18.375" customWidth="1"/>
    <col min="8" max="8" width="8.875" customWidth="1"/>
    <col min="9" max="9" width="18.5" customWidth="1"/>
    <col min="10" max="10" width="11.5" customWidth="1"/>
    <col min="11" max="11" width="17.75" customWidth="1"/>
    <col min="12" max="12" width="18.25" customWidth="1"/>
    <col min="13" max="13" width="24.375" customWidth="1"/>
    <col min="14" max="14" width="11.5" customWidth="1"/>
    <col min="15" max="15" width="14.875" customWidth="1"/>
  </cols>
  <sheetData>
    <row r="1" spans="1:12" ht="27" customHeight="1">
      <c r="A1" s="130" t="s">
        <v>60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27" customHeight="1">
      <c r="A2" s="130" t="s">
        <v>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57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4" spans="1:12" ht="22.5" customHeigh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43.5" customHeight="1">
      <c r="A5" s="125" t="s">
        <v>9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2" ht="27" customHeight="1">
      <c r="A6" s="116" t="str">
        <f>'CZ. A'!A6:M6</f>
        <v xml:space="preserve">Nr kontroli: 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2" s="3" customFormat="1" ht="32.25" customHeight="1">
      <c r="A7" s="116" t="str">
        <f>'CZ. A'!A7:M7</f>
        <v>Nazwa Beneficjenta: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2" s="3" customFormat="1" ht="32.25" customHeight="1">
      <c r="A8" s="116" t="str">
        <f>'CZ. A'!A8:M8</f>
        <v>Nr projektu:</v>
      </c>
      <c r="B8" s="116"/>
      <c r="C8" s="116"/>
      <c r="D8" s="116"/>
      <c r="E8" s="47"/>
      <c r="F8" s="47"/>
      <c r="G8" s="47"/>
      <c r="H8" s="47"/>
      <c r="I8" s="47"/>
      <c r="J8" s="47"/>
      <c r="K8" s="47"/>
      <c r="L8" s="47"/>
    </row>
    <row r="9" spans="1:12" ht="21" customHeight="1">
      <c r="A9" s="125" t="s">
        <v>33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12" ht="15">
      <c r="B10" s="132" t="s">
        <v>34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12" ht="15">
      <c r="B11" s="14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>
      <c r="B12" s="1"/>
    </row>
    <row r="13" spans="1:12" ht="25.5" customHeight="1">
      <c r="A13" s="70" t="s">
        <v>12</v>
      </c>
      <c r="B13" s="70" t="s">
        <v>20</v>
      </c>
      <c r="C13" s="70" t="s">
        <v>54</v>
      </c>
      <c r="D13" s="70" t="s">
        <v>31</v>
      </c>
      <c r="E13" s="70" t="s">
        <v>21</v>
      </c>
      <c r="F13" s="70" t="s">
        <v>22</v>
      </c>
      <c r="G13" s="70" t="s">
        <v>23</v>
      </c>
      <c r="H13" s="6"/>
      <c r="I13" s="6"/>
    </row>
    <row r="14" spans="1:12" ht="20.100000000000001" customHeight="1">
      <c r="A14" s="66">
        <v>1</v>
      </c>
      <c r="B14" s="67" t="str">
        <f>CONCATENATE($C$8,"-",C14)</f>
        <v>-01</v>
      </c>
      <c r="C14" s="90" t="s">
        <v>47</v>
      </c>
      <c r="D14" s="67"/>
      <c r="E14" s="68">
        <f>SUMIF(Tabela3[Numer wniosku o płatność],C14,Tabela3[Kwota nieprawidłowości])</f>
        <v>0</v>
      </c>
      <c r="F14" s="67"/>
      <c r="G14" s="69"/>
    </row>
    <row r="15" spans="1:12" ht="20.100000000000001" customHeight="1">
      <c r="A15" s="62">
        <f>A14+1</f>
        <v>2</v>
      </c>
      <c r="B15" s="49" t="str">
        <f>CONCATENATE($C$8,"-",C15)</f>
        <v>-02</v>
      </c>
      <c r="C15" s="65" t="s">
        <v>48</v>
      </c>
      <c r="D15" s="49"/>
      <c r="E15" s="61">
        <f>SUMIF(Tabela3[Numer wniosku o płatność],C15,Tabela3[Kwota nieprawidłowości])</f>
        <v>0</v>
      </c>
      <c r="F15" s="49"/>
      <c r="G15" s="57"/>
    </row>
    <row r="16" spans="1:12" ht="15">
      <c r="A16" s="127" t="s">
        <v>5</v>
      </c>
      <c r="B16" s="128"/>
      <c r="C16" s="128"/>
      <c r="D16" s="129"/>
      <c r="E16" s="71">
        <f>SUM(Tabela2[Należna kwota główna])</f>
        <v>0</v>
      </c>
      <c r="F16" s="71">
        <f>SUM(Tabela2[Należna kwota odsetek])</f>
        <v>0</v>
      </c>
      <c r="G16" s="71">
        <f>SUM(Tabela2[Należna kwota odsetek karnych])</f>
        <v>0</v>
      </c>
    </row>
    <row r="22" spans="1:10" ht="38.25" customHeight="1">
      <c r="A22" s="75" t="s">
        <v>17</v>
      </c>
      <c r="B22" s="75" t="s">
        <v>18</v>
      </c>
      <c r="C22" s="75" t="s">
        <v>24</v>
      </c>
      <c r="D22" s="75" t="s">
        <v>19</v>
      </c>
      <c r="E22" s="75" t="s">
        <v>25</v>
      </c>
      <c r="F22" s="75" t="s">
        <v>26</v>
      </c>
      <c r="G22" s="75" t="s">
        <v>27</v>
      </c>
      <c r="H22" s="75" t="s">
        <v>28</v>
      </c>
      <c r="I22" s="79" t="s">
        <v>29</v>
      </c>
      <c r="J22" s="80" t="s">
        <v>30</v>
      </c>
    </row>
    <row r="23" spans="1:10" ht="20.100000000000001" customHeight="1">
      <c r="A23" s="73">
        <v>1</v>
      </c>
      <c r="B23" s="73"/>
      <c r="C23" s="73"/>
      <c r="D23" s="74"/>
      <c r="E23" s="74"/>
      <c r="F23" s="74"/>
      <c r="G23" s="73"/>
      <c r="H23" s="73"/>
      <c r="I23" s="81"/>
      <c r="J23" s="82"/>
    </row>
    <row r="24" spans="1:10" ht="20.100000000000001" customHeight="1">
      <c r="A24" s="72">
        <f>A23+1</f>
        <v>2</v>
      </c>
      <c r="B24" s="72"/>
      <c r="C24" s="72"/>
      <c r="D24" s="64"/>
      <c r="E24" s="64"/>
      <c r="F24" s="64"/>
      <c r="G24" s="72"/>
      <c r="H24" s="72"/>
      <c r="I24" s="81"/>
      <c r="J24" s="82"/>
    </row>
    <row r="25" spans="1:10" ht="20.100000000000001" customHeight="1">
      <c r="A25" s="72">
        <f t="shared" ref="A25:A27" si="0">A24+1</f>
        <v>3</v>
      </c>
      <c r="B25" s="72"/>
      <c r="C25" s="72"/>
      <c r="D25" s="64"/>
      <c r="E25" s="64"/>
      <c r="F25" s="64"/>
      <c r="G25" s="72"/>
      <c r="H25" s="72"/>
      <c r="I25" s="81"/>
      <c r="J25" s="82"/>
    </row>
    <row r="26" spans="1:10" ht="20.100000000000001" customHeight="1">
      <c r="A26" s="72">
        <f t="shared" si="0"/>
        <v>4</v>
      </c>
      <c r="B26" s="72"/>
      <c r="C26" s="72"/>
      <c r="D26" s="64"/>
      <c r="E26" s="64"/>
      <c r="F26" s="64"/>
      <c r="G26" s="72"/>
      <c r="H26" s="72"/>
      <c r="I26" s="81"/>
      <c r="J26" s="82"/>
    </row>
    <row r="27" spans="1:10" ht="20.100000000000001" customHeight="1">
      <c r="A27" s="72">
        <f t="shared" si="0"/>
        <v>5</v>
      </c>
      <c r="B27" s="72"/>
      <c r="C27" s="72"/>
      <c r="D27" s="64"/>
      <c r="E27" s="64"/>
      <c r="F27" s="64"/>
      <c r="G27" s="72"/>
      <c r="H27" s="72"/>
      <c r="I27" s="81"/>
      <c r="J27" s="82"/>
    </row>
    <row r="28" spans="1:10">
      <c r="A28" s="63"/>
      <c r="B28" s="76">
        <f>B23+B24+B25+B26+B27</f>
        <v>0</v>
      </c>
      <c r="C28" s="77"/>
      <c r="D28" s="78">
        <f>SUM(D23:D27)</f>
        <v>0</v>
      </c>
      <c r="E28" s="77"/>
      <c r="F28" s="78">
        <f>SUM(F23:F27)</f>
        <v>0</v>
      </c>
      <c r="G28" s="63"/>
      <c r="H28" s="63"/>
      <c r="I28" s="63"/>
      <c r="J28" s="63"/>
    </row>
  </sheetData>
  <mergeCells count="12">
    <mergeCell ref="A16:D16"/>
    <mergeCell ref="A6:L6"/>
    <mergeCell ref="A7:L7"/>
    <mergeCell ref="A1:L1"/>
    <mergeCell ref="A2:L2"/>
    <mergeCell ref="A3:L3"/>
    <mergeCell ref="A4:L4"/>
    <mergeCell ref="A5:L5"/>
    <mergeCell ref="A9:L9"/>
    <mergeCell ref="B10:L10"/>
    <mergeCell ref="C8:D8"/>
    <mergeCell ref="A8:B8"/>
  </mergeCells>
  <pageMargins left="0.31496062992125984" right="0.31496062992125984" top="0.74803149606299213" bottom="0.74803149606299213" header="0.31496062992125984" footer="0.31496062992125984"/>
  <pageSetup paperSize="9" scale="69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E17" sqref="E17"/>
    </sheetView>
  </sheetViews>
  <sheetFormatPr defaultRowHeight="14.25"/>
  <cols>
    <col min="1" max="1" width="15.375" customWidth="1"/>
  </cols>
  <sheetData>
    <row r="1" spans="1:2">
      <c r="A1" t="s">
        <v>50</v>
      </c>
      <c r="B1" t="s">
        <v>38</v>
      </c>
    </row>
    <row r="2" spans="1:2">
      <c r="A2" t="s">
        <v>51</v>
      </c>
      <c r="B2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CZ. A</vt:lpstr>
      <vt:lpstr> CZ. B</vt:lpstr>
      <vt:lpstr>Arkusz1</vt:lpstr>
      <vt:lpstr>' CZ. B'!Obszar_wydruku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Michalik Ewa</cp:lastModifiedBy>
  <cp:lastPrinted>2015-05-06T12:25:39Z</cp:lastPrinted>
  <dcterms:created xsi:type="dcterms:W3CDTF">2012-03-27T13:48:30Z</dcterms:created>
  <dcterms:modified xsi:type="dcterms:W3CDTF">2016-01-18T12:36:54Z</dcterms:modified>
</cp:coreProperties>
</file>