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iaj\Documents\! Z Dysku D\2025\BIP\"/>
    </mc:Choice>
  </mc:AlternateContent>
  <xr:revisionPtr revIDLastSave="0" documentId="8_{797384C3-40B1-4E94-93F7-3DA5A6F3C8BE}" xr6:coauthVersionLast="36" xr6:coauthVersionMax="36" xr10:uidLastSave="{00000000-0000-0000-0000-000000000000}"/>
  <bookViews>
    <workbookView xWindow="0" yWindow="0" windowWidth="28800" windowHeight="12228" xr2:uid="{08573BC8-B309-4A53-B79C-7DC783333DE2}"/>
  </bookViews>
  <sheets>
    <sheet name="I kw.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5" i="1"/>
  <c r="E16" i="1"/>
  <c r="D16" i="1"/>
  <c r="D5" i="1"/>
  <c r="G40" i="1" l="1"/>
  <c r="G41" i="1"/>
  <c r="G42" i="1"/>
  <c r="G5" i="1" l="1"/>
  <c r="G6" i="1"/>
  <c r="D7" i="1"/>
  <c r="E7" i="1"/>
  <c r="F7" i="1"/>
  <c r="G10" i="1"/>
  <c r="G11" i="1"/>
  <c r="G12" i="1"/>
  <c r="G13" i="1"/>
  <c r="G14" i="1"/>
  <c r="G16" i="1"/>
  <c r="E18" i="1"/>
  <c r="G23" i="1"/>
  <c r="G24" i="1"/>
  <c r="G25" i="1"/>
  <c r="G26" i="1"/>
  <c r="D27" i="1"/>
  <c r="E27" i="1"/>
  <c r="F27" i="1"/>
  <c r="G30" i="1"/>
  <c r="G31" i="1"/>
  <c r="G32" i="1"/>
  <c r="G33" i="1"/>
  <c r="G34" i="1"/>
  <c r="G35" i="1"/>
  <c r="G36" i="1"/>
  <c r="G37" i="1"/>
  <c r="D44" i="1"/>
  <c r="G38" i="1"/>
  <c r="G39" i="1"/>
  <c r="G43" i="1"/>
  <c r="E44" i="1"/>
  <c r="F44" i="1"/>
  <c r="D18" i="1" l="1"/>
  <c r="F18" i="1"/>
  <c r="G18" i="1" s="1"/>
  <c r="F46" i="1"/>
  <c r="G27" i="1"/>
  <c r="D46" i="1"/>
  <c r="E46" i="1"/>
  <c r="G44" i="1"/>
  <c r="G7" i="1"/>
  <c r="G46" i="1" l="1"/>
</calcChain>
</file>

<file path=xl/sharedStrings.xml><?xml version="1.0" encoding="utf-8"?>
<sst xmlns="http://schemas.openxmlformats.org/spreadsheetml/2006/main" count="122" uniqueCount="46">
  <si>
    <t>Łącznie</t>
  </si>
  <si>
    <t>Razem:</t>
  </si>
  <si>
    <t>WODGiK</t>
  </si>
  <si>
    <t>75018</t>
  </si>
  <si>
    <t>750</t>
  </si>
  <si>
    <t>WODGiK - OPI TPP 3.0 (wkład własny)</t>
  </si>
  <si>
    <t>ŚZN</t>
  </si>
  <si>
    <t xml:space="preserve">Departament GN </t>
  </si>
  <si>
    <t>Departament GN - PJDW 2.0 (wkład własny)</t>
  </si>
  <si>
    <t>71095</t>
  </si>
  <si>
    <t>710</t>
  </si>
  <si>
    <t>Departament GN</t>
  </si>
  <si>
    <t>Departament GN-GK</t>
  </si>
  <si>
    <t>71012</t>
  </si>
  <si>
    <t>WODGiK - trwałość projektu</t>
  </si>
  <si>
    <t>70005</t>
  </si>
  <si>
    <t>700</t>
  </si>
  <si>
    <t>CzBGiTR</t>
  </si>
  <si>
    <t>01004</t>
  </si>
  <si>
    <t>010</t>
  </si>
  <si>
    <t>BBGiTR</t>
  </si>
  <si>
    <t>Jednostka wykonująca zadanie</t>
  </si>
  <si>
    <t>% wykonania</t>
  </si>
  <si>
    <t>Rozdział</t>
  </si>
  <si>
    <t>Dział</t>
  </si>
  <si>
    <t>Zadania własne samorządu województwa</t>
  </si>
  <si>
    <t>01005</t>
  </si>
  <si>
    <t>Zadania zlecone z zakresu administracji rządowej</t>
  </si>
  <si>
    <t>Wydatki</t>
  </si>
  <si>
    <t xml:space="preserve">2. </t>
  </si>
  <si>
    <t xml:space="preserve">Łącznie </t>
  </si>
  <si>
    <t>Jednostka zbierająca dochody</t>
  </si>
  <si>
    <t>Dochody własne samorządu województwa</t>
  </si>
  <si>
    <t>Prace urządzeniowo-rolne</t>
  </si>
  <si>
    <t>Zadanie</t>
  </si>
  <si>
    <t>Dotacje otrzymane na realizację zadań z zakresu administracji rządowej</t>
  </si>
  <si>
    <t xml:space="preserve">Dochody </t>
  </si>
  <si>
    <t>1.</t>
  </si>
  <si>
    <t>Plan na 2025 r.</t>
  </si>
  <si>
    <t>Plan po zmianach na 2025 r.</t>
  </si>
  <si>
    <t>WODGiK - OPI TPP 3.0 (dofinansowanie)</t>
  </si>
  <si>
    <t>Departament GN - GG</t>
  </si>
  <si>
    <t>Utrzymanie Wojewódzkiego Ośrodka Dokumentacji Geodezyjnej i Kartograficznej w Katowicach oraz realizacja zadań zleconych z zakresu administracji rządowej zgodnie z art. 7c ust. 1 pkt 2 i 3 ustawy z 17 maja 1989 r. Prawo geodezyjne i kartograficzne (tekst jednolity: Dz. U. 2024 r. poz.1151 z poźn. zm.)</t>
  </si>
  <si>
    <t>Wykonanie za                       II kwartały 2025 r.</t>
  </si>
  <si>
    <t>Informacja Departamentu Geodezji i Gospodarki Nieruchomościami za II kwartały 2025 r.</t>
  </si>
  <si>
    <t>Katowice, dnia 22.07.2025r.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</si>
</sst>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[Red]&quot;-&quot;#,##0.00&quot; &quot;"/>
    <numFmt numFmtId="165" formatCode="#,##0.00;[Red]#,##0.00"/>
    <numFmt numFmtId="166" formatCode="#,##0.00&quot;   &quot;;[Red]&quot;-&quot;#,##0.00&quot;  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190DB3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 diagonalUp="1">
      <left/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right" vertical="center" wrapText="1"/>
    </xf>
    <xf numFmtId="10" fontId="5" fillId="0" borderId="5" xfId="1" applyNumberFormat="1" applyFont="1" applyBorder="1" applyAlignment="1">
      <alignment horizontal="right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0" fontId="2" fillId="0" borderId="5" xfId="1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6" fillId="0" borderId="0" xfId="0" applyFont="1"/>
    <xf numFmtId="49" fontId="3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right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14" xfId="0" applyFont="1" applyBorder="1" applyAlignment="1">
      <alignment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10" fontId="2" fillId="0" borderId="10" xfId="1" applyNumberFormat="1" applyFont="1" applyBorder="1" applyAlignment="1">
      <alignment horizontal="right" vertical="center" wrapText="1"/>
    </xf>
    <xf numFmtId="10" fontId="3" fillId="0" borderId="11" xfId="1" applyNumberFormat="1" applyFont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0" fontId="4" fillId="0" borderId="2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10" fontId="3" fillId="0" borderId="14" xfId="1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5A8B-E35A-407C-901E-4B19C5823BAD}">
  <sheetPr>
    <pageSetUpPr fitToPage="1"/>
  </sheetPr>
  <dimension ref="A1:M50"/>
  <sheetViews>
    <sheetView tabSelected="1" topLeftCell="A37" workbookViewId="0">
      <selection activeCell="B48" sqref="B48:I48"/>
    </sheetView>
  </sheetViews>
  <sheetFormatPr defaultColWidth="9.109375" defaultRowHeight="15" x14ac:dyDescent="0.3"/>
  <cols>
    <col min="1" max="1" width="11.5546875" style="2" customWidth="1"/>
    <col min="2" max="2" width="6.6640625" style="2" customWidth="1"/>
    <col min="3" max="3" width="11" style="2" customWidth="1"/>
    <col min="4" max="4" width="18.5546875" style="2" customWidth="1"/>
    <col min="5" max="5" width="18.33203125" style="2" customWidth="1"/>
    <col min="6" max="6" width="20.109375" style="2" customWidth="1"/>
    <col min="7" max="7" width="13.33203125" style="2" customWidth="1"/>
    <col min="8" max="8" width="52.6640625" style="2" customWidth="1"/>
    <col min="9" max="9" width="9.44140625" style="2" customWidth="1"/>
    <col min="10" max="10" width="14.88671875" style="2" customWidth="1"/>
    <col min="11" max="11" width="17.44140625" style="2" customWidth="1"/>
    <col min="12" max="16384" width="9.109375" style="2"/>
  </cols>
  <sheetData>
    <row r="1" spans="1:13" s="16" customFormat="1" ht="59.25" customHeight="1" x14ac:dyDescent="0.25">
      <c r="A1" s="60" t="s">
        <v>44</v>
      </c>
      <c r="B1" s="60"/>
      <c r="C1" s="60"/>
      <c r="D1" s="60"/>
      <c r="E1" s="60"/>
      <c r="F1" s="60"/>
      <c r="G1" s="60"/>
      <c r="H1" s="60"/>
      <c r="I1" s="60"/>
      <c r="J1" s="14"/>
      <c r="K1" s="2"/>
    </row>
    <row r="2" spans="1:13" s="16" customFormat="1" ht="21" customHeight="1" x14ac:dyDescent="0.25">
      <c r="A2" s="1" t="s">
        <v>37</v>
      </c>
      <c r="B2" s="60" t="s">
        <v>36</v>
      </c>
      <c r="C2" s="60"/>
      <c r="D2" s="60"/>
      <c r="E2" s="60"/>
      <c r="F2" s="60"/>
      <c r="G2" s="60"/>
      <c r="H2" s="60"/>
      <c r="I2" s="1"/>
      <c r="J2" s="14"/>
      <c r="K2" s="2"/>
    </row>
    <row r="3" spans="1:13" s="16" customFormat="1" ht="30.75" customHeight="1" x14ac:dyDescent="0.25">
      <c r="A3" s="1"/>
      <c r="B3" s="64" t="s">
        <v>35</v>
      </c>
      <c r="C3" s="64"/>
      <c r="D3" s="64"/>
      <c r="E3" s="64"/>
      <c r="F3" s="64"/>
      <c r="G3" s="64"/>
      <c r="H3" s="64"/>
      <c r="I3" s="1"/>
      <c r="J3" s="14"/>
      <c r="K3" s="2"/>
    </row>
    <row r="4" spans="1:13" s="16" customFormat="1" ht="46.8" x14ac:dyDescent="0.25">
      <c r="A4" s="1"/>
      <c r="B4" s="54" t="s">
        <v>24</v>
      </c>
      <c r="C4" s="55" t="s">
        <v>23</v>
      </c>
      <c r="D4" s="55" t="s">
        <v>38</v>
      </c>
      <c r="E4" s="55" t="s">
        <v>39</v>
      </c>
      <c r="F4" s="55" t="s">
        <v>43</v>
      </c>
      <c r="G4" s="55" t="s">
        <v>22</v>
      </c>
      <c r="H4" s="54" t="s">
        <v>34</v>
      </c>
      <c r="I4" s="1"/>
      <c r="J4" s="14"/>
      <c r="K4" s="2"/>
    </row>
    <row r="5" spans="1:13" s="16" customFormat="1" ht="27.75" customHeight="1" x14ac:dyDescent="0.25">
      <c r="A5" s="1"/>
      <c r="B5" s="17" t="s">
        <v>19</v>
      </c>
      <c r="C5" s="18" t="s">
        <v>26</v>
      </c>
      <c r="D5" s="11">
        <f>400400+429600</f>
        <v>830000</v>
      </c>
      <c r="E5" s="11">
        <v>922022</v>
      </c>
      <c r="F5" s="11">
        <v>446795</v>
      </c>
      <c r="G5" s="19">
        <f>F5/E5</f>
        <v>0.48458171280077916</v>
      </c>
      <c r="H5" s="20" t="s">
        <v>33</v>
      </c>
      <c r="I5" s="1"/>
      <c r="J5" s="14"/>
      <c r="K5" s="2"/>
      <c r="M5" s="21"/>
    </row>
    <row r="6" spans="1:13" s="16" customFormat="1" ht="109.5" customHeight="1" x14ac:dyDescent="0.25">
      <c r="A6" s="1"/>
      <c r="B6" s="17" t="s">
        <v>10</v>
      </c>
      <c r="C6" s="18" t="s">
        <v>13</v>
      </c>
      <c r="D6" s="11">
        <v>3372000</v>
      </c>
      <c r="E6" s="11">
        <v>3372000</v>
      </c>
      <c r="F6" s="11">
        <v>1494368</v>
      </c>
      <c r="G6" s="19">
        <f>F6/E6</f>
        <v>0.44316963226571765</v>
      </c>
      <c r="H6" s="22" t="s">
        <v>42</v>
      </c>
      <c r="I6" s="1"/>
      <c r="J6" s="14"/>
      <c r="K6" s="2"/>
    </row>
    <row r="7" spans="1:13" s="16" customFormat="1" ht="15.6" x14ac:dyDescent="0.25">
      <c r="A7" s="1"/>
      <c r="B7" s="65" t="s">
        <v>1</v>
      </c>
      <c r="C7" s="66"/>
      <c r="D7" s="23">
        <f>SUM(D5:D6)</f>
        <v>4202000</v>
      </c>
      <c r="E7" s="23">
        <f>SUM(E5:E6)</f>
        <v>4294022</v>
      </c>
      <c r="F7" s="23">
        <f>SUM(F5:F6)</f>
        <v>1941163</v>
      </c>
      <c r="G7" s="24">
        <f>F7/E7</f>
        <v>0.45206172674476286</v>
      </c>
      <c r="H7" s="10"/>
      <c r="I7" s="1"/>
      <c r="J7" s="14"/>
      <c r="K7" s="2"/>
    </row>
    <row r="8" spans="1:13" s="16" customFormat="1" ht="32.25" customHeight="1" x14ac:dyDescent="0.25">
      <c r="A8" s="1"/>
      <c r="B8" s="67" t="s">
        <v>32</v>
      </c>
      <c r="C8" s="67"/>
      <c r="D8" s="67"/>
      <c r="E8" s="67"/>
      <c r="F8" s="67"/>
      <c r="G8" s="67"/>
      <c r="H8" s="67"/>
      <c r="I8" s="1"/>
      <c r="J8" s="14"/>
      <c r="K8" s="2"/>
    </row>
    <row r="9" spans="1:13" s="16" customFormat="1" ht="46.8" x14ac:dyDescent="0.25">
      <c r="A9" s="1"/>
      <c r="B9" s="54" t="s">
        <v>24</v>
      </c>
      <c r="C9" s="55" t="s">
        <v>23</v>
      </c>
      <c r="D9" s="55" t="s">
        <v>38</v>
      </c>
      <c r="E9" s="55" t="s">
        <v>39</v>
      </c>
      <c r="F9" s="55" t="s">
        <v>43</v>
      </c>
      <c r="G9" s="55" t="s">
        <v>22</v>
      </c>
      <c r="H9" s="54" t="s">
        <v>31</v>
      </c>
      <c r="I9" s="1"/>
      <c r="J9" s="15"/>
      <c r="K9" s="2"/>
    </row>
    <row r="10" spans="1:13" s="16" customFormat="1" ht="15.6" x14ac:dyDescent="0.25">
      <c r="A10" s="1"/>
      <c r="B10" s="17" t="s">
        <v>19</v>
      </c>
      <c r="C10" s="18" t="s">
        <v>18</v>
      </c>
      <c r="D10" s="11">
        <v>1027087</v>
      </c>
      <c r="E10" s="11">
        <v>1027087</v>
      </c>
      <c r="F10" s="11">
        <v>223526</v>
      </c>
      <c r="G10" s="25">
        <f t="shared" ref="G10:G16" si="0">F10/E10</f>
        <v>0.21763102833547693</v>
      </c>
      <c r="H10" s="12" t="s">
        <v>20</v>
      </c>
      <c r="I10" s="1"/>
      <c r="J10" s="14"/>
      <c r="K10" s="2"/>
    </row>
    <row r="11" spans="1:13" s="16" customFormat="1" ht="15.6" x14ac:dyDescent="0.25">
      <c r="A11" s="1"/>
      <c r="B11" s="17" t="s">
        <v>19</v>
      </c>
      <c r="C11" s="18" t="s">
        <v>18</v>
      </c>
      <c r="D11" s="11">
        <v>609688</v>
      </c>
      <c r="E11" s="11">
        <v>609688</v>
      </c>
      <c r="F11" s="11">
        <v>584981.43999999994</v>
      </c>
      <c r="G11" s="25">
        <f t="shared" si="0"/>
        <v>0.95947671595963824</v>
      </c>
      <c r="H11" s="6" t="s">
        <v>17</v>
      </c>
      <c r="I11" s="1"/>
      <c r="J11" s="14"/>
      <c r="K11" s="2"/>
    </row>
    <row r="12" spans="1:13" s="16" customFormat="1" ht="15.6" x14ac:dyDescent="0.25">
      <c r="A12" s="1"/>
      <c r="B12" s="26" t="s">
        <v>16</v>
      </c>
      <c r="C12" s="27" t="s">
        <v>15</v>
      </c>
      <c r="D12" s="11">
        <v>5072476</v>
      </c>
      <c r="E12" s="28">
        <v>5072476</v>
      </c>
      <c r="F12" s="11">
        <v>2910618.5</v>
      </c>
      <c r="G12" s="25">
        <f t="shared" si="0"/>
        <v>0.57380626345003904</v>
      </c>
      <c r="H12" s="12" t="s">
        <v>6</v>
      </c>
      <c r="I12" s="1"/>
      <c r="J12" s="14"/>
      <c r="K12" s="2"/>
    </row>
    <row r="13" spans="1:13" s="16" customFormat="1" ht="15.6" x14ac:dyDescent="0.25">
      <c r="A13" s="1"/>
      <c r="B13" s="17" t="s">
        <v>16</v>
      </c>
      <c r="C13" s="18" t="s">
        <v>15</v>
      </c>
      <c r="D13" s="11">
        <v>10112484</v>
      </c>
      <c r="E13" s="11">
        <v>10112484</v>
      </c>
      <c r="F13" s="11">
        <v>4224028.55</v>
      </c>
      <c r="G13" s="25">
        <f t="shared" si="0"/>
        <v>0.41770434939625117</v>
      </c>
      <c r="H13" s="12" t="s">
        <v>11</v>
      </c>
      <c r="I13" s="1"/>
      <c r="J13" s="14"/>
      <c r="K13" s="2"/>
    </row>
    <row r="14" spans="1:13" s="16" customFormat="1" ht="15.6" x14ac:dyDescent="0.25">
      <c r="A14" s="1"/>
      <c r="B14" s="50" t="s">
        <v>10</v>
      </c>
      <c r="C14" s="51" t="s">
        <v>13</v>
      </c>
      <c r="D14" s="52">
        <v>5800</v>
      </c>
      <c r="E14" s="52">
        <v>5800</v>
      </c>
      <c r="F14" s="52">
        <v>6044.21</v>
      </c>
      <c r="G14" s="53">
        <f t="shared" si="0"/>
        <v>1.0421051724137931</v>
      </c>
      <c r="H14" s="6" t="s">
        <v>2</v>
      </c>
      <c r="I14" s="1"/>
      <c r="J14" s="14"/>
      <c r="K14" s="2"/>
      <c r="L14" s="21"/>
      <c r="M14" s="21"/>
    </row>
    <row r="15" spans="1:13" s="16" customFormat="1" ht="15.6" x14ac:dyDescent="0.25">
      <c r="A15" s="1"/>
      <c r="B15" s="27" t="s">
        <v>4</v>
      </c>
      <c r="C15" s="27" t="s">
        <v>3</v>
      </c>
      <c r="D15" s="11">
        <v>588050</v>
      </c>
      <c r="E15" s="11">
        <v>588050</v>
      </c>
      <c r="F15" s="11">
        <v>322037.69</v>
      </c>
      <c r="G15" s="19">
        <f t="shared" si="0"/>
        <v>0.54763657852223446</v>
      </c>
      <c r="H15" s="49" t="s">
        <v>41</v>
      </c>
      <c r="I15" s="1"/>
      <c r="J15" s="14"/>
      <c r="K15" s="2"/>
      <c r="L15" s="21"/>
      <c r="M15" s="21"/>
    </row>
    <row r="16" spans="1:13" s="16" customFormat="1" ht="15.6" x14ac:dyDescent="0.25">
      <c r="A16" s="1"/>
      <c r="B16" s="56" t="s">
        <v>1</v>
      </c>
      <c r="C16" s="56"/>
      <c r="D16" s="23">
        <f>SUM(D10:D15)</f>
        <v>17415585</v>
      </c>
      <c r="E16" s="23">
        <f>SUM(E10:E15)</f>
        <v>17415585</v>
      </c>
      <c r="F16" s="23">
        <f>SUM(F10:F15)</f>
        <v>8271236.3900000006</v>
      </c>
      <c r="G16" s="24">
        <f t="shared" si="0"/>
        <v>0.47493302062491732</v>
      </c>
      <c r="H16" s="13"/>
      <c r="I16" s="1"/>
      <c r="J16" s="14"/>
      <c r="K16" s="2"/>
      <c r="L16" s="21"/>
      <c r="M16" s="21"/>
    </row>
    <row r="17" spans="1:13" s="16" customFormat="1" ht="16.2" thickBot="1" x14ac:dyDescent="0.3">
      <c r="A17" s="1"/>
      <c r="B17" s="1"/>
      <c r="C17" s="1"/>
      <c r="D17" s="29"/>
      <c r="E17" s="29"/>
      <c r="F17" s="29"/>
      <c r="G17" s="29"/>
      <c r="H17" s="30"/>
      <c r="I17" s="1"/>
      <c r="J17" s="14"/>
      <c r="K17" s="2"/>
      <c r="L17" s="21"/>
      <c r="M17" s="21"/>
    </row>
    <row r="18" spans="1:13" s="16" customFormat="1" ht="16.2" thickBot="1" x14ac:dyDescent="0.3">
      <c r="A18" s="1"/>
      <c r="B18" s="57" t="s">
        <v>30</v>
      </c>
      <c r="C18" s="57"/>
      <c r="D18" s="31">
        <f>D7+D16</f>
        <v>21617585</v>
      </c>
      <c r="E18" s="31">
        <f>E7+E16</f>
        <v>21709607</v>
      </c>
      <c r="F18" s="31">
        <f>F7+F16</f>
        <v>10212399.390000001</v>
      </c>
      <c r="G18" s="32">
        <f>F18/E18</f>
        <v>0.4704092243585985</v>
      </c>
      <c r="H18" s="33"/>
      <c r="I18" s="1"/>
      <c r="J18" s="14"/>
      <c r="K18" s="2"/>
      <c r="L18" s="21"/>
      <c r="M18" s="21"/>
    </row>
    <row r="19" spans="1:13" s="16" customFormat="1" ht="15.6" x14ac:dyDescent="0.25">
      <c r="A19" s="1"/>
      <c r="B19" s="34"/>
      <c r="C19" s="34"/>
      <c r="D19" s="35"/>
      <c r="E19" s="35"/>
      <c r="F19" s="35"/>
      <c r="G19" s="35"/>
      <c r="H19" s="34"/>
      <c r="I19" s="1"/>
      <c r="J19" s="14"/>
      <c r="K19" s="2"/>
      <c r="L19" s="21"/>
      <c r="M19" s="21"/>
    </row>
    <row r="20" spans="1:13" s="16" customFormat="1" ht="23.25" customHeight="1" x14ac:dyDescent="0.25">
      <c r="A20" s="1" t="s">
        <v>29</v>
      </c>
      <c r="B20" s="60" t="s">
        <v>28</v>
      </c>
      <c r="C20" s="60"/>
      <c r="D20" s="60"/>
      <c r="E20" s="60"/>
      <c r="F20" s="60"/>
      <c r="G20" s="60"/>
      <c r="H20" s="60"/>
      <c r="I20" s="1"/>
      <c r="J20" s="14"/>
      <c r="K20" s="2"/>
      <c r="L20" s="21"/>
      <c r="M20" s="21"/>
    </row>
    <row r="21" spans="1:13" s="16" customFormat="1" ht="24" customHeight="1" x14ac:dyDescent="0.25">
      <c r="A21" s="2"/>
      <c r="B21" s="61" t="s">
        <v>27</v>
      </c>
      <c r="C21" s="61"/>
      <c r="D21" s="61"/>
      <c r="E21" s="61"/>
      <c r="F21" s="61"/>
      <c r="G21" s="61"/>
      <c r="H21" s="61"/>
      <c r="I21" s="1"/>
      <c r="J21" s="1"/>
      <c r="K21" s="2"/>
      <c r="L21" s="21"/>
      <c r="M21" s="21"/>
    </row>
    <row r="22" spans="1:13" s="16" customFormat="1" ht="46.8" x14ac:dyDescent="0.25">
      <c r="A22" s="2"/>
      <c r="B22" s="54" t="s">
        <v>24</v>
      </c>
      <c r="C22" s="55" t="s">
        <v>23</v>
      </c>
      <c r="D22" s="55" t="s">
        <v>38</v>
      </c>
      <c r="E22" s="55" t="s">
        <v>39</v>
      </c>
      <c r="F22" s="55" t="s">
        <v>43</v>
      </c>
      <c r="G22" s="55" t="s">
        <v>22</v>
      </c>
      <c r="H22" s="54" t="s">
        <v>21</v>
      </c>
      <c r="I22" s="2"/>
      <c r="J22" s="2"/>
      <c r="K22" s="2"/>
      <c r="L22" s="21"/>
      <c r="M22" s="21"/>
    </row>
    <row r="23" spans="1:13" s="16" customFormat="1" ht="16.5" customHeight="1" x14ac:dyDescent="0.25">
      <c r="A23" s="2"/>
      <c r="B23" s="3" t="s">
        <v>19</v>
      </c>
      <c r="C23" s="3" t="s">
        <v>26</v>
      </c>
      <c r="D23" s="4">
        <v>400400</v>
      </c>
      <c r="E23" s="4">
        <v>400400</v>
      </c>
      <c r="F23" s="4">
        <v>182983.18</v>
      </c>
      <c r="G23" s="5">
        <f>F23/E23</f>
        <v>0.45700094905094901</v>
      </c>
      <c r="H23" s="6" t="s">
        <v>20</v>
      </c>
      <c r="I23" s="30"/>
      <c r="J23" s="36"/>
      <c r="K23" s="2"/>
      <c r="L23" s="21"/>
      <c r="M23" s="21"/>
    </row>
    <row r="24" spans="1:13" s="16" customFormat="1" ht="16.5" customHeight="1" x14ac:dyDescent="0.25">
      <c r="A24" s="2"/>
      <c r="B24" s="3" t="s">
        <v>19</v>
      </c>
      <c r="C24" s="3" t="s">
        <v>26</v>
      </c>
      <c r="D24" s="4">
        <v>429600</v>
      </c>
      <c r="E24" s="4">
        <v>521622</v>
      </c>
      <c r="F24" s="4">
        <v>248229</v>
      </c>
      <c r="G24" s="5">
        <f>F24/E24</f>
        <v>0.47587908485454983</v>
      </c>
      <c r="H24" s="6" t="s">
        <v>17</v>
      </c>
      <c r="I24" s="30"/>
      <c r="J24" s="36"/>
      <c r="K24" s="2"/>
      <c r="L24" s="21"/>
      <c r="M24" s="21"/>
    </row>
    <row r="25" spans="1:13" s="16" customFormat="1" ht="16.5" customHeight="1" x14ac:dyDescent="0.25">
      <c r="A25" s="2"/>
      <c r="B25" s="7" t="s">
        <v>10</v>
      </c>
      <c r="C25" s="7" t="s">
        <v>13</v>
      </c>
      <c r="D25" s="4">
        <v>3072000</v>
      </c>
      <c r="E25" s="4">
        <v>3072000</v>
      </c>
      <c r="F25" s="4">
        <v>1435024.79</v>
      </c>
      <c r="G25" s="5">
        <f>F25/E25</f>
        <v>0.4671304654947917</v>
      </c>
      <c r="H25" s="6" t="s">
        <v>2</v>
      </c>
      <c r="I25" s="30"/>
      <c r="J25" s="36"/>
      <c r="K25" s="2"/>
      <c r="L25" s="21"/>
      <c r="M25" s="21"/>
    </row>
    <row r="26" spans="1:13" s="16" customFormat="1" ht="15" customHeight="1" x14ac:dyDescent="0.25">
      <c r="A26" s="2"/>
      <c r="B26" s="3" t="s">
        <v>10</v>
      </c>
      <c r="C26" s="3" t="s">
        <v>13</v>
      </c>
      <c r="D26" s="4">
        <v>300000</v>
      </c>
      <c r="E26" s="4">
        <v>300000</v>
      </c>
      <c r="F26" s="4">
        <v>0</v>
      </c>
      <c r="G26" s="5">
        <f>F26/E26</f>
        <v>0</v>
      </c>
      <c r="H26" s="6" t="s">
        <v>11</v>
      </c>
      <c r="I26" s="30"/>
      <c r="J26" s="36"/>
      <c r="K26" s="2"/>
      <c r="L26" s="21"/>
      <c r="M26" s="21"/>
    </row>
    <row r="27" spans="1:13" s="16" customFormat="1" ht="15.6" x14ac:dyDescent="0.25">
      <c r="A27" s="2"/>
      <c r="B27" s="62" t="s">
        <v>1</v>
      </c>
      <c r="C27" s="62"/>
      <c r="D27" s="8">
        <f>SUM(D23:D26)</f>
        <v>4202000</v>
      </c>
      <c r="E27" s="8">
        <f>SUM(E23:E26)</f>
        <v>4294022</v>
      </c>
      <c r="F27" s="8">
        <f>SUM(F23:F26)</f>
        <v>1866236.97</v>
      </c>
      <c r="G27" s="9">
        <f>F27/E27</f>
        <v>0.43461281055383505</v>
      </c>
      <c r="H27" s="10"/>
      <c r="I27" s="37"/>
      <c r="J27" s="29"/>
      <c r="K27" s="2"/>
      <c r="L27" s="21"/>
      <c r="M27" s="21"/>
    </row>
    <row r="28" spans="1:13" s="16" customFormat="1" ht="29.25" customHeight="1" x14ac:dyDescent="0.25">
      <c r="A28" s="2"/>
      <c r="B28" s="63" t="s">
        <v>25</v>
      </c>
      <c r="C28" s="63"/>
      <c r="D28" s="63"/>
      <c r="E28" s="63"/>
      <c r="F28" s="63"/>
      <c r="G28" s="63"/>
      <c r="H28" s="63"/>
      <c r="I28" s="1"/>
      <c r="J28" s="1"/>
      <c r="K28" s="2"/>
      <c r="L28" s="21"/>
      <c r="M28" s="21"/>
    </row>
    <row r="29" spans="1:13" s="16" customFormat="1" ht="46.8" x14ac:dyDescent="0.25">
      <c r="A29" s="2"/>
      <c r="B29" s="54" t="s">
        <v>24</v>
      </c>
      <c r="C29" s="55" t="s">
        <v>23</v>
      </c>
      <c r="D29" s="55" t="s">
        <v>38</v>
      </c>
      <c r="E29" s="55" t="s">
        <v>39</v>
      </c>
      <c r="F29" s="55" t="s">
        <v>43</v>
      </c>
      <c r="G29" s="55" t="s">
        <v>22</v>
      </c>
      <c r="H29" s="54" t="s">
        <v>21</v>
      </c>
      <c r="I29" s="2"/>
      <c r="J29" s="38"/>
      <c r="K29" s="2"/>
      <c r="L29" s="21"/>
      <c r="M29" s="21"/>
    </row>
    <row r="30" spans="1:13" s="16" customFormat="1" ht="17.25" customHeight="1" x14ac:dyDescent="0.25">
      <c r="A30" s="2"/>
      <c r="B30" s="3" t="s">
        <v>19</v>
      </c>
      <c r="C30" s="3" t="s">
        <v>18</v>
      </c>
      <c r="D30" s="4">
        <v>5393259</v>
      </c>
      <c r="E30" s="11">
        <v>5447672</v>
      </c>
      <c r="F30" s="11">
        <v>2491880.8199999998</v>
      </c>
      <c r="G30" s="5">
        <f t="shared" ref="G30:G44" si="1">F30/E30</f>
        <v>0.45742122873770663</v>
      </c>
      <c r="H30" s="12" t="s">
        <v>20</v>
      </c>
      <c r="I30" s="2"/>
      <c r="J30" s="38"/>
      <c r="K30" s="2"/>
      <c r="L30" s="21"/>
      <c r="M30" s="21"/>
    </row>
    <row r="31" spans="1:13" s="16" customFormat="1" ht="18" customHeight="1" x14ac:dyDescent="0.25">
      <c r="A31" s="2"/>
      <c r="B31" s="3" t="s">
        <v>19</v>
      </c>
      <c r="C31" s="3" t="s">
        <v>18</v>
      </c>
      <c r="D31" s="4">
        <v>9491919</v>
      </c>
      <c r="E31" s="4">
        <v>9458748</v>
      </c>
      <c r="F31" s="4">
        <v>4208871.37</v>
      </c>
      <c r="G31" s="5">
        <f t="shared" si="1"/>
        <v>0.44497129746981312</v>
      </c>
      <c r="H31" s="6" t="s">
        <v>17</v>
      </c>
      <c r="I31" s="2"/>
      <c r="J31" s="38"/>
      <c r="K31" s="2"/>
      <c r="L31" s="21"/>
      <c r="M31" s="21"/>
    </row>
    <row r="32" spans="1:13" s="16" customFormat="1" ht="19.5" customHeight="1" x14ac:dyDescent="0.25">
      <c r="A32" s="2"/>
      <c r="B32" s="7" t="s">
        <v>16</v>
      </c>
      <c r="C32" s="7" t="s">
        <v>15</v>
      </c>
      <c r="D32" s="4">
        <v>482300</v>
      </c>
      <c r="E32" s="4">
        <v>482300</v>
      </c>
      <c r="F32" s="4">
        <v>37141.71</v>
      </c>
      <c r="G32" s="5">
        <f t="shared" si="1"/>
        <v>7.7009558366162134E-2</v>
      </c>
      <c r="H32" s="12" t="s">
        <v>11</v>
      </c>
      <c r="I32" s="2"/>
      <c r="J32" s="30"/>
      <c r="K32" s="30"/>
      <c r="L32" s="21"/>
      <c r="M32" s="21"/>
    </row>
    <row r="33" spans="1:11" s="16" customFormat="1" ht="20.25" customHeight="1" x14ac:dyDescent="0.25">
      <c r="A33" s="2"/>
      <c r="B33" s="7" t="s">
        <v>16</v>
      </c>
      <c r="C33" s="7" t="s">
        <v>15</v>
      </c>
      <c r="D33" s="4">
        <v>6975836</v>
      </c>
      <c r="E33" s="4">
        <v>7039604</v>
      </c>
      <c r="F33" s="4">
        <v>2460052.79</v>
      </c>
      <c r="G33" s="5">
        <f t="shared" si="1"/>
        <v>0.34945897382864149</v>
      </c>
      <c r="H33" s="6" t="s">
        <v>6</v>
      </c>
      <c r="I33" s="2"/>
      <c r="J33" s="38"/>
      <c r="K33" s="2"/>
    </row>
    <row r="34" spans="1:11" s="16" customFormat="1" ht="18.75" customHeight="1" x14ac:dyDescent="0.25">
      <c r="A34" s="2"/>
      <c r="B34" s="7" t="s">
        <v>10</v>
      </c>
      <c r="C34" s="7" t="s">
        <v>13</v>
      </c>
      <c r="D34" s="4">
        <v>757704</v>
      </c>
      <c r="E34" s="4">
        <v>757704</v>
      </c>
      <c r="F34" s="4">
        <v>154725.16</v>
      </c>
      <c r="G34" s="5">
        <f t="shared" si="1"/>
        <v>0.20420264377646152</v>
      </c>
      <c r="H34" s="6" t="s">
        <v>2</v>
      </c>
      <c r="I34" s="39"/>
      <c r="J34" s="38"/>
      <c r="K34" s="2"/>
    </row>
    <row r="35" spans="1:11" s="16" customFormat="1" ht="18.75" customHeight="1" x14ac:dyDescent="0.25">
      <c r="A35" s="2"/>
      <c r="B35" s="7" t="s">
        <v>10</v>
      </c>
      <c r="C35" s="7" t="s">
        <v>13</v>
      </c>
      <c r="D35" s="4">
        <v>223172</v>
      </c>
      <c r="E35" s="4">
        <v>223172</v>
      </c>
      <c r="F35" s="4">
        <v>92988</v>
      </c>
      <c r="G35" s="5">
        <f t="shared" si="1"/>
        <v>0.41666517305038264</v>
      </c>
      <c r="H35" s="6" t="s">
        <v>14</v>
      </c>
      <c r="I35" s="39"/>
      <c r="J35" s="38"/>
      <c r="K35" s="2"/>
    </row>
    <row r="36" spans="1:11" s="16" customFormat="1" ht="18.75" customHeight="1" x14ac:dyDescent="0.25">
      <c r="A36" s="2"/>
      <c r="B36" s="7" t="s">
        <v>10</v>
      </c>
      <c r="C36" s="7" t="s">
        <v>13</v>
      </c>
      <c r="D36" s="4">
        <v>107600</v>
      </c>
      <c r="E36" s="4">
        <v>107600</v>
      </c>
      <c r="F36" s="4">
        <v>0</v>
      </c>
      <c r="G36" s="5">
        <f t="shared" si="1"/>
        <v>0</v>
      </c>
      <c r="H36" s="12" t="s">
        <v>12</v>
      </c>
      <c r="I36" s="39"/>
      <c r="J36" s="38"/>
      <c r="K36" s="2"/>
    </row>
    <row r="37" spans="1:11" s="16" customFormat="1" ht="18.75" customHeight="1" x14ac:dyDescent="0.25">
      <c r="A37" s="2"/>
      <c r="B37" s="3" t="s">
        <v>10</v>
      </c>
      <c r="C37" s="3" t="s">
        <v>9</v>
      </c>
      <c r="D37" s="4">
        <v>20000</v>
      </c>
      <c r="E37" s="4">
        <v>20000</v>
      </c>
      <c r="F37" s="4">
        <v>0</v>
      </c>
      <c r="G37" s="5">
        <f t="shared" si="1"/>
        <v>0</v>
      </c>
      <c r="H37" s="12" t="s">
        <v>11</v>
      </c>
      <c r="I37" s="39"/>
      <c r="J37" s="38"/>
      <c r="K37" s="2"/>
    </row>
    <row r="38" spans="1:11" s="16" customFormat="1" ht="18.75" customHeight="1" x14ac:dyDescent="0.25">
      <c r="A38" s="2"/>
      <c r="B38" s="3" t="s">
        <v>10</v>
      </c>
      <c r="C38" s="3" t="s">
        <v>9</v>
      </c>
      <c r="D38" s="4">
        <v>225</v>
      </c>
      <c r="E38" s="4">
        <v>225</v>
      </c>
      <c r="F38" s="4">
        <v>0</v>
      </c>
      <c r="G38" s="5">
        <f t="shared" si="1"/>
        <v>0</v>
      </c>
      <c r="H38" s="12" t="s">
        <v>8</v>
      </c>
      <c r="I38" s="39"/>
      <c r="J38" s="38"/>
      <c r="K38" s="2"/>
    </row>
    <row r="39" spans="1:11" s="16" customFormat="1" ht="18.75" customHeight="1" x14ac:dyDescent="0.25">
      <c r="A39" s="2"/>
      <c r="B39" s="3" t="s">
        <v>4</v>
      </c>
      <c r="C39" s="3" t="s">
        <v>3</v>
      </c>
      <c r="D39" s="4">
        <v>10000</v>
      </c>
      <c r="E39" s="4">
        <v>10000</v>
      </c>
      <c r="F39" s="4">
        <v>2500</v>
      </c>
      <c r="G39" s="5">
        <f t="shared" si="1"/>
        <v>0.25</v>
      </c>
      <c r="H39" s="12" t="s">
        <v>7</v>
      </c>
      <c r="I39" s="39"/>
      <c r="J39" s="38"/>
      <c r="K39" s="2"/>
    </row>
    <row r="40" spans="1:11" s="16" customFormat="1" ht="19.5" customHeight="1" x14ac:dyDescent="0.25">
      <c r="A40" s="2"/>
      <c r="B40" s="3" t="s">
        <v>4</v>
      </c>
      <c r="C40" s="3" t="s">
        <v>3</v>
      </c>
      <c r="D40" s="4">
        <v>4070508</v>
      </c>
      <c r="E40" s="4">
        <v>4083523</v>
      </c>
      <c r="F40" s="4">
        <v>1922087.31</v>
      </c>
      <c r="G40" s="5">
        <f t="shared" si="1"/>
        <v>0.47069339636387503</v>
      </c>
      <c r="H40" s="12" t="s">
        <v>6</v>
      </c>
      <c r="I40" s="39"/>
      <c r="J40" s="38"/>
      <c r="K40" s="2"/>
    </row>
    <row r="41" spans="1:11" s="16" customFormat="1" ht="19.5" customHeight="1" x14ac:dyDescent="0.25">
      <c r="A41" s="2"/>
      <c r="B41" s="3" t="s">
        <v>4</v>
      </c>
      <c r="C41" s="3" t="s">
        <v>3</v>
      </c>
      <c r="D41" s="4">
        <v>30950</v>
      </c>
      <c r="E41" s="4">
        <v>30950</v>
      </c>
      <c r="F41" s="4">
        <v>0</v>
      </c>
      <c r="G41" s="5">
        <f t="shared" si="1"/>
        <v>0</v>
      </c>
      <c r="H41" s="12" t="s">
        <v>5</v>
      </c>
      <c r="I41" s="39"/>
      <c r="J41" s="38"/>
      <c r="K41" s="2"/>
    </row>
    <row r="42" spans="1:11" s="16" customFormat="1" ht="19.5" customHeight="1" x14ac:dyDescent="0.25">
      <c r="A42" s="2"/>
      <c r="B42" s="3" t="s">
        <v>4</v>
      </c>
      <c r="C42" s="3" t="s">
        <v>3</v>
      </c>
      <c r="D42" s="4">
        <v>588050</v>
      </c>
      <c r="E42" s="4">
        <v>588050</v>
      </c>
      <c r="F42" s="4">
        <v>0</v>
      </c>
      <c r="G42" s="5">
        <f t="shared" si="1"/>
        <v>0</v>
      </c>
      <c r="H42" s="12" t="s">
        <v>40</v>
      </c>
      <c r="I42" s="39"/>
      <c r="J42" s="38"/>
      <c r="K42" s="2"/>
    </row>
    <row r="43" spans="1:11" s="16" customFormat="1" ht="19.5" customHeight="1" x14ac:dyDescent="0.25">
      <c r="A43" s="2"/>
      <c r="B43" s="3" t="s">
        <v>4</v>
      </c>
      <c r="C43" s="3" t="s">
        <v>3</v>
      </c>
      <c r="D43" s="4">
        <v>2051788</v>
      </c>
      <c r="E43" s="4">
        <v>2119858</v>
      </c>
      <c r="F43" s="4">
        <v>1066186.0900000001</v>
      </c>
      <c r="G43" s="5">
        <f t="shared" si="1"/>
        <v>0.50295165525238017</v>
      </c>
      <c r="H43" s="12" t="s">
        <v>2</v>
      </c>
      <c r="I43" s="39"/>
      <c r="J43" s="38"/>
      <c r="K43" s="2"/>
    </row>
    <row r="44" spans="1:11" s="16" customFormat="1" ht="18" customHeight="1" x14ac:dyDescent="0.25">
      <c r="A44" s="2"/>
      <c r="B44" s="62" t="s">
        <v>1</v>
      </c>
      <c r="C44" s="62"/>
      <c r="D44" s="8">
        <f>SUM(D30:D43)</f>
        <v>30203311</v>
      </c>
      <c r="E44" s="8">
        <f>SUM(E30:E43)</f>
        <v>30369406</v>
      </c>
      <c r="F44" s="8">
        <f>SUM(F30:F43)</f>
        <v>12436433.25</v>
      </c>
      <c r="G44" s="9">
        <f t="shared" si="1"/>
        <v>0.40950531762129294</v>
      </c>
      <c r="H44" s="13"/>
      <c r="I44" s="36"/>
      <c r="J44" s="36"/>
      <c r="K44" s="2"/>
    </row>
    <row r="45" spans="1:11" s="16" customFormat="1" ht="15.6" thickBot="1" x14ac:dyDescent="0.3">
      <c r="A45" s="2"/>
      <c r="B45" s="40"/>
      <c r="C45" s="40"/>
      <c r="D45" s="41"/>
      <c r="E45" s="41"/>
      <c r="F45" s="40"/>
      <c r="G45" s="40"/>
      <c r="H45" s="40"/>
      <c r="I45" s="40"/>
      <c r="J45" s="40"/>
      <c r="K45" s="2"/>
    </row>
    <row r="46" spans="1:11" s="16" customFormat="1" ht="20.25" customHeight="1" thickBot="1" x14ac:dyDescent="0.3">
      <c r="A46" s="2"/>
      <c r="B46" s="57" t="s">
        <v>0</v>
      </c>
      <c r="C46" s="57"/>
      <c r="D46" s="42">
        <f>D27+D44</f>
        <v>34405311</v>
      </c>
      <c r="E46" s="42">
        <f>E27+E44</f>
        <v>34663428</v>
      </c>
      <c r="F46" s="42">
        <f>F27+F44</f>
        <v>14302670.220000001</v>
      </c>
      <c r="G46" s="43">
        <f>F46/E46</f>
        <v>0.4126155733933759</v>
      </c>
      <c r="H46" s="44"/>
      <c r="I46" s="40"/>
      <c r="J46" s="40"/>
      <c r="K46" s="2"/>
    </row>
    <row r="47" spans="1:11" s="16" customFormat="1" x14ac:dyDescent="0.25">
      <c r="A47" s="2"/>
      <c r="B47" s="40"/>
      <c r="C47" s="40"/>
      <c r="D47" s="40"/>
      <c r="E47" s="45"/>
      <c r="F47" s="40"/>
      <c r="G47" s="40"/>
      <c r="H47" s="40"/>
      <c r="I47" s="40"/>
      <c r="J47" s="40"/>
      <c r="K47" s="46"/>
    </row>
    <row r="48" spans="1:11" s="16" customFormat="1" ht="15" customHeight="1" x14ac:dyDescent="0.25">
      <c r="A48" s="2"/>
      <c r="B48" s="58" t="s">
        <v>45</v>
      </c>
      <c r="C48" s="58"/>
      <c r="D48" s="58"/>
      <c r="E48" s="58"/>
      <c r="F48" s="58"/>
      <c r="G48" s="58"/>
      <c r="H48" s="58"/>
      <c r="I48" s="58"/>
      <c r="J48" s="40"/>
      <c r="K48" s="46"/>
    </row>
    <row r="49" spans="1:11" s="16" customFormat="1" x14ac:dyDescent="0.25">
      <c r="A49" s="2"/>
      <c r="B49" s="59"/>
      <c r="C49" s="59"/>
      <c r="D49" s="59"/>
      <c r="E49" s="59"/>
      <c r="F49" s="59"/>
      <c r="G49" s="59"/>
      <c r="H49" s="59"/>
      <c r="I49" s="59"/>
      <c r="J49" s="59"/>
      <c r="K49" s="46"/>
    </row>
    <row r="50" spans="1:11" s="16" customFormat="1" x14ac:dyDescent="0.25">
      <c r="A50" s="2"/>
      <c r="B50" s="2"/>
      <c r="C50" s="2"/>
      <c r="D50" s="47"/>
      <c r="E50" s="47"/>
      <c r="F50" s="2"/>
      <c r="G50" s="48"/>
      <c r="H50" s="2"/>
      <c r="I50" s="2"/>
      <c r="J50" s="2"/>
      <c r="K50" s="2"/>
    </row>
  </sheetData>
  <mergeCells count="15">
    <mergeCell ref="A1:I1"/>
    <mergeCell ref="B2:H2"/>
    <mergeCell ref="B3:H3"/>
    <mergeCell ref="B7:C7"/>
    <mergeCell ref="B8:H8"/>
    <mergeCell ref="B16:C16"/>
    <mergeCell ref="B46:C46"/>
    <mergeCell ref="B48:I48"/>
    <mergeCell ref="B49:J49"/>
    <mergeCell ref="B18:C18"/>
    <mergeCell ref="B20:H20"/>
    <mergeCell ref="B21:H21"/>
    <mergeCell ref="B27:C27"/>
    <mergeCell ref="B28:H28"/>
    <mergeCell ref="B44:C44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kw.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Małkiewicz Magdalena</dc:creator>
  <cp:lastModifiedBy>Kania Jolanta</cp:lastModifiedBy>
  <cp:lastPrinted>2025-07-22T07:00:17Z</cp:lastPrinted>
  <dcterms:created xsi:type="dcterms:W3CDTF">2024-07-17T05:45:59Z</dcterms:created>
  <dcterms:modified xsi:type="dcterms:W3CDTF">2025-07-22T11:42:18Z</dcterms:modified>
</cp:coreProperties>
</file>